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M9" i="1" l="1"/>
  <c r="L9" i="1"/>
  <c r="K9" i="1"/>
  <c r="I9" i="1"/>
  <c r="G9" i="1"/>
  <c r="D9" i="1"/>
  <c r="O6" i="1"/>
  <c r="N6" i="1"/>
  <c r="J6" i="1"/>
  <c r="H6" i="1"/>
  <c r="E6" i="1"/>
  <c r="O5" i="1"/>
  <c r="N5" i="1"/>
  <c r="J5" i="1"/>
  <c r="H5" i="1"/>
  <c r="E5" i="1"/>
  <c r="O4" i="1"/>
  <c r="N4" i="1"/>
  <c r="J4" i="1"/>
  <c r="H4" i="1"/>
  <c r="E4" i="1"/>
</calcChain>
</file>

<file path=xl/sharedStrings.xml><?xml version="1.0" encoding="utf-8"?>
<sst xmlns="http://schemas.openxmlformats.org/spreadsheetml/2006/main" count="21" uniqueCount="21">
  <si>
    <t>Miasto</t>
  </si>
  <si>
    <t>Liczba mieszkańców miasta</t>
  </si>
  <si>
    <r>
      <t>Liczba szkół ponadgimnazjalnych</t>
    </r>
    <r>
      <rPr>
        <sz val="8"/>
        <color indexed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 całym mieście</t>
    </r>
  </si>
  <si>
    <t>Liczba szkół biorących udział w programie</t>
  </si>
  <si>
    <t>%   (4:3)</t>
  </si>
  <si>
    <t>Liczba wszystkich maturzystów w szkołach ponadgimnazjalnych w całym mieście</t>
  </si>
  <si>
    <t xml:space="preserve">Liczba maturzystów biorących udział w programie </t>
  </si>
  <si>
    <t>%   (7:6)</t>
  </si>
  <si>
    <t>Liczba maturzystów biorących udział w koncertach</t>
  </si>
  <si>
    <t>%   (9:7)</t>
  </si>
  <si>
    <t>Łączna liczba wydanych wejściówek w ramach sezonu</t>
  </si>
  <si>
    <t>Liczba łącznych odwiedzin w filharmonii przez maturzystów (unikatowych)</t>
  </si>
  <si>
    <t>liczba koncertów objętych Programem</t>
  </si>
  <si>
    <t>Wskaźnik % uczestnictwa maturzystów</t>
  </si>
  <si>
    <t>Wskaźnik powtarzalności odwiedzin</t>
  </si>
  <si>
    <t>liczba koncertów potrzebnych do wydania puli pierwszych 100 biletów</t>
  </si>
  <si>
    <t>Lublin</t>
  </si>
  <si>
    <t>Białystok</t>
  </si>
  <si>
    <t>Kielce</t>
  </si>
  <si>
    <t>Łącznie</t>
  </si>
  <si>
    <t>Wzór karty ewidencyjnej uczestników - Rok 2016/17 (09.2016-06.2017) cały sezon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</si>
</sst>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85" zoomScaleNormal="85" workbookViewId="0">
      <selection activeCell="M21" sqref="M21"/>
    </sheetView>
  </sheetViews>
  <sheetFormatPr defaultRowHeight="15" x14ac:dyDescent="0.25"/>
  <cols>
    <col min="1" max="1" width="9.42578125" bestFit="1" customWidth="1"/>
    <col min="2" max="4" width="15.7109375" customWidth="1"/>
    <col min="5" max="5" width="6.140625" bestFit="1" customWidth="1"/>
    <col min="6" max="7" width="15.7109375" customWidth="1"/>
    <col min="8" max="8" width="6.140625" bestFit="1" customWidth="1"/>
    <col min="9" max="9" width="15.7109375" customWidth="1"/>
    <col min="10" max="10" width="6.140625" bestFit="1" customWidth="1"/>
    <col min="11" max="16" width="15.7109375" customWidth="1"/>
  </cols>
  <sheetData>
    <row r="1" spans="1:16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56.25" x14ac:dyDescent="0.25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8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</row>
    <row r="3" spans="1:16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  <c r="P3" s="9">
        <v>16</v>
      </c>
    </row>
    <row r="4" spans="1:16" x14ac:dyDescent="0.25">
      <c r="A4" s="2" t="s">
        <v>16</v>
      </c>
      <c r="B4" s="1">
        <v>341722</v>
      </c>
      <c r="C4" s="2">
        <v>37</v>
      </c>
      <c r="D4" s="2">
        <v>13</v>
      </c>
      <c r="E4" s="3">
        <f>D4/C4</f>
        <v>0.35135135135135137</v>
      </c>
      <c r="F4" s="2">
        <v>4484</v>
      </c>
      <c r="G4" s="2">
        <v>1121</v>
      </c>
      <c r="H4" s="3">
        <f>G4/F4</f>
        <v>0.25</v>
      </c>
      <c r="I4" s="2">
        <v>388</v>
      </c>
      <c r="J4" s="3">
        <f>I4/G4</f>
        <v>0.34611953612845675</v>
      </c>
      <c r="K4" s="2">
        <v>1475</v>
      </c>
      <c r="L4" s="10">
        <v>490</v>
      </c>
      <c r="M4" s="10">
        <v>18</v>
      </c>
      <c r="N4" s="4">
        <f>L4/K4</f>
        <v>0.33220338983050846</v>
      </c>
      <c r="O4" s="5">
        <f>(I4*M4)/K4</f>
        <v>4.7349152542372881</v>
      </c>
      <c r="P4" s="11">
        <v>1</v>
      </c>
    </row>
    <row r="5" spans="1:16" x14ac:dyDescent="0.25">
      <c r="A5" s="2" t="s">
        <v>17</v>
      </c>
      <c r="B5" s="1">
        <v>294989</v>
      </c>
      <c r="C5" s="2">
        <v>29</v>
      </c>
      <c r="D5" s="2">
        <v>15</v>
      </c>
      <c r="E5" s="3">
        <f t="shared" ref="E5:E6" si="0">D5/C5</f>
        <v>0.51724137931034486</v>
      </c>
      <c r="F5" s="2">
        <v>4221</v>
      </c>
      <c r="G5" s="2">
        <v>1226</v>
      </c>
      <c r="H5" s="3">
        <f t="shared" ref="H5:H6" si="1">G5/F5</f>
        <v>0.29045249940772327</v>
      </c>
      <c r="I5" s="2">
        <v>260</v>
      </c>
      <c r="J5" s="3">
        <f t="shared" ref="J5:J6" si="2">I5/G5</f>
        <v>0.21207177814029363</v>
      </c>
      <c r="K5" s="2">
        <v>1041</v>
      </c>
      <c r="L5" s="2">
        <v>536</v>
      </c>
      <c r="M5" s="2">
        <v>20</v>
      </c>
      <c r="N5" s="4">
        <f t="shared" ref="N5:N6" si="3">L5/K5</f>
        <v>0.5148895292987512</v>
      </c>
      <c r="O5" s="5">
        <f>(I5*M5)/K5</f>
        <v>4.9951969260326612</v>
      </c>
      <c r="P5" s="11">
        <v>3</v>
      </c>
    </row>
    <row r="6" spans="1:16" x14ac:dyDescent="0.25">
      <c r="A6" s="2" t="s">
        <v>18</v>
      </c>
      <c r="B6" s="1">
        <v>196508</v>
      </c>
      <c r="C6" s="2">
        <v>18</v>
      </c>
      <c r="D6" s="2">
        <v>13</v>
      </c>
      <c r="E6" s="3">
        <f t="shared" si="0"/>
        <v>0.72222222222222221</v>
      </c>
      <c r="F6" s="2">
        <v>3700</v>
      </c>
      <c r="G6" s="6">
        <v>945</v>
      </c>
      <c r="H6" s="3">
        <f t="shared" si="1"/>
        <v>0.25540540540540541</v>
      </c>
      <c r="I6" s="2">
        <v>351</v>
      </c>
      <c r="J6" s="3">
        <f t="shared" si="2"/>
        <v>0.37142857142857144</v>
      </c>
      <c r="K6" s="2">
        <v>1857</v>
      </c>
      <c r="L6" s="2">
        <v>967</v>
      </c>
      <c r="M6" s="2">
        <v>20</v>
      </c>
      <c r="N6" s="4">
        <f t="shared" si="3"/>
        <v>0.52073236402800216</v>
      </c>
      <c r="O6" s="5">
        <f t="shared" ref="O6" si="4">(I6*M6)/K6</f>
        <v>3.780290791599354</v>
      </c>
      <c r="P6" s="11">
        <v>2</v>
      </c>
    </row>
    <row r="7" spans="1:16" x14ac:dyDescent="0.25">
      <c r="A7" s="12"/>
      <c r="B7" s="1"/>
      <c r="C7" s="2"/>
      <c r="D7" s="2"/>
      <c r="E7" s="3"/>
      <c r="F7" s="2"/>
      <c r="G7" s="6"/>
      <c r="H7" s="3"/>
      <c r="I7" s="2"/>
      <c r="J7" s="3"/>
      <c r="K7" s="2"/>
      <c r="L7" s="2"/>
      <c r="M7" s="2"/>
      <c r="N7" s="4"/>
      <c r="O7" s="5"/>
      <c r="P7" s="11"/>
    </row>
    <row r="8" spans="1:16" x14ac:dyDescent="0.25">
      <c r="A8" s="12"/>
      <c r="B8" s="1"/>
      <c r="C8" s="2"/>
      <c r="D8" s="2"/>
      <c r="E8" s="3"/>
      <c r="F8" s="2"/>
      <c r="G8" s="6"/>
      <c r="H8" s="3"/>
      <c r="I8" s="2"/>
      <c r="J8" s="3"/>
      <c r="K8" s="2"/>
      <c r="L8" s="2"/>
      <c r="M8" s="2"/>
      <c r="N8" s="4"/>
      <c r="O8" s="5"/>
      <c r="P8" s="11"/>
    </row>
    <row r="9" spans="1:16" x14ac:dyDescent="0.25">
      <c r="A9" s="18" t="s">
        <v>19</v>
      </c>
      <c r="B9" s="19"/>
      <c r="C9" s="20"/>
      <c r="D9" s="14">
        <f>SUM(D4:D8)</f>
        <v>41</v>
      </c>
      <c r="E9" s="13"/>
      <c r="F9" s="13"/>
      <c r="G9" s="15">
        <f>SUM(G4:G8)</f>
        <v>3292</v>
      </c>
      <c r="H9" s="13"/>
      <c r="I9" s="15">
        <f>SUM(I4:I8)</f>
        <v>999</v>
      </c>
      <c r="J9" s="13"/>
      <c r="K9" s="15">
        <f>SUM(K4:K8)</f>
        <v>4373</v>
      </c>
      <c r="L9" s="16">
        <f>SUM(L4:L8)</f>
        <v>1993</v>
      </c>
      <c r="M9" s="16">
        <f>SUM(M4:M8)</f>
        <v>58</v>
      </c>
      <c r="N9" s="13"/>
      <c r="O9" s="13"/>
      <c r="P9" s="13"/>
    </row>
  </sheetData>
  <mergeCells count="2">
    <mergeCell ref="A1:P1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4" sqref="P24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2018-06-27T11:26:33Z</dcterms:modified>
</cp:coreProperties>
</file>