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.cemeljic\Documents\Mysl w ruchu 2018\Dokumenty do umowy\"/>
    </mc:Choice>
  </mc:AlternateContent>
  <xr:revisionPtr revIDLastSave="0" documentId="13_ncr:1_{D5BA4F5E-543D-4DD8-9D46-2DAA3E707D00}" xr6:coauthVersionLast="38" xr6:coauthVersionMax="38" xr10:uidLastSave="{00000000-0000-0000-0000-000000000000}"/>
  <bookViews>
    <workbookView xWindow="0" yWindow="0" windowWidth="28800" windowHeight="11325" activeTab="2" xr2:uid="{00000000-000D-0000-FFFF-FFFF00000000}"/>
  </bookViews>
  <sheets>
    <sheet name="Formularz rozliczenia" sheetId="2" r:id="rId1"/>
    <sheet name="Budżet porealizacyjny" sheetId="1" r:id="rId2"/>
    <sheet name="Zestawienie dokumentów" sheetId="3" r:id="rId3"/>
  </sheets>
  <externalReferences>
    <externalReference r:id="rId4"/>
  </externalReferences>
  <definedNames>
    <definedName name="_xlnm._FilterDatabase" localSheetId="1" hidden="1">'Budżet porealizacyjny'!$A$9:$B$9</definedName>
    <definedName name="_xlnm._FilterDatabase" localSheetId="2" hidden="1">'Zestawienie dokumentów'!$A$30:$B$30</definedName>
    <definedName name="_xlnm.Print_Area" localSheetId="1">'Budżet porealizacyjny'!$A$1:$G$24</definedName>
    <definedName name="_xlnm.Print_Area" localSheetId="0">'Formularz rozliczenia'!$A$1:$C$53</definedName>
    <definedName name="_xlnm.Print_Area" localSheetId="2">'Zestawienie dokumentów'!$A$1:$J$101</definedName>
    <definedName name="Rodzaj_organizacji">[1]LISTY!$A$18:$A$20</definedName>
  </definedNames>
  <calcPr calcId="181029" iterateDelta="1E-4"/>
  <fileRecoveryPr autoRecover="0"/>
</workbook>
</file>

<file path=xl/calcChain.xml><?xml version="1.0" encoding="utf-8"?>
<calcChain xmlns="http://schemas.openxmlformats.org/spreadsheetml/2006/main">
  <c r="F19" i="1" l="1"/>
  <c r="J92" i="3"/>
  <c r="I92" i="3"/>
  <c r="E18" i="1" s="1"/>
  <c r="G18" i="1" s="1"/>
  <c r="H92" i="3"/>
  <c r="I30" i="3" l="1"/>
  <c r="E9" i="1" s="1"/>
  <c r="G9" i="1" s="1"/>
  <c r="I44" i="3"/>
  <c r="E10" i="1" s="1"/>
  <c r="I50" i="3"/>
  <c r="E11" i="1" s="1"/>
  <c r="I57" i="3"/>
  <c r="E12" i="1" s="1"/>
  <c r="I12" i="1" s="1"/>
  <c r="I62" i="3"/>
  <c r="I70" i="3"/>
  <c r="E14" i="1" s="1"/>
  <c r="I78" i="3"/>
  <c r="E15" i="1" s="1"/>
  <c r="I82" i="3"/>
  <c r="E16" i="1" s="1"/>
  <c r="I87" i="3"/>
  <c r="I7" i="3"/>
  <c r="E13" i="1"/>
  <c r="B35" i="2" s="1"/>
  <c r="E17" i="1"/>
  <c r="G17" i="1" s="1"/>
  <c r="H87" i="3"/>
  <c r="H82" i="3"/>
  <c r="H78" i="3"/>
  <c r="H70" i="3"/>
  <c r="H62" i="3"/>
  <c r="H57" i="3"/>
  <c r="H50" i="3"/>
  <c r="H44" i="3"/>
  <c r="H7" i="3"/>
  <c r="H30" i="3"/>
  <c r="E25" i="2"/>
  <c r="C19" i="1"/>
  <c r="D19" i="1"/>
  <c r="J7" i="3"/>
  <c r="J30" i="3"/>
  <c r="J44" i="3"/>
  <c r="J50" i="3"/>
  <c r="J87" i="3"/>
  <c r="J82" i="3"/>
  <c r="J78" i="3"/>
  <c r="J70" i="3"/>
  <c r="J62" i="3"/>
  <c r="J57" i="3"/>
  <c r="D46" i="2"/>
  <c r="D43" i="2"/>
  <c r="D1" i="2"/>
  <c r="C2" i="1"/>
  <c r="F1" i="3"/>
  <c r="C3" i="3"/>
  <c r="C2" i="3"/>
  <c r="C3" i="1"/>
  <c r="E8" i="1" l="1"/>
  <c r="E19" i="1" s="1"/>
  <c r="I96" i="3"/>
  <c r="L83" i="3" s="1"/>
  <c r="J96" i="3"/>
  <c r="H96" i="3"/>
  <c r="G16" i="1"/>
  <c r="J16" i="1"/>
  <c r="L82" i="3"/>
  <c r="G12" i="1"/>
  <c r="L57" i="3"/>
  <c r="I9" i="1"/>
  <c r="B34" i="2"/>
  <c r="L62" i="3"/>
  <c r="I13" i="1"/>
  <c r="B38" i="2"/>
  <c r="L30" i="3"/>
  <c r="L87" i="3"/>
  <c r="G13" i="1"/>
  <c r="B39" i="2"/>
  <c r="B31" i="2"/>
  <c r="L78" i="3"/>
  <c r="I15" i="1"/>
  <c r="B37" i="2"/>
  <c r="G15" i="1"/>
  <c r="I11" i="1"/>
  <c r="L50" i="3"/>
  <c r="G11" i="1"/>
  <c r="B33" i="2"/>
  <c r="I8" i="1"/>
  <c r="G8" i="1"/>
  <c r="I10" i="1"/>
  <c r="B36" i="2"/>
  <c r="L70" i="3"/>
  <c r="G14" i="1"/>
  <c r="I14" i="1"/>
  <c r="B32" i="2"/>
  <c r="G10" i="1"/>
  <c r="J10" i="1"/>
  <c r="L44" i="3"/>
  <c r="L45" i="3"/>
  <c r="I17" i="1"/>
  <c r="G19" i="1" l="1"/>
  <c r="B30" i="2"/>
  <c r="B40" i="2" s="1"/>
  <c r="L7" i="3"/>
  <c r="L96" i="3"/>
  <c r="I16" i="1"/>
  <c r="C38" i="2" l="1"/>
  <c r="C33" i="2"/>
  <c r="C39" i="2"/>
  <c r="C31" i="2"/>
  <c r="C37" i="2"/>
  <c r="B27" i="2"/>
  <c r="C30" i="2"/>
  <c r="C36" i="2"/>
  <c r="C34" i="2"/>
  <c r="C35" i="2"/>
  <c r="C32" i="2"/>
</calcChain>
</file>

<file path=xl/sharedStrings.xml><?xml version="1.0" encoding="utf-8"?>
<sst xmlns="http://schemas.openxmlformats.org/spreadsheetml/2006/main" count="227" uniqueCount="174">
  <si>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</si>
  <si>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</si>
  <si>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</si>
  <si>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</si>
  <si>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</si>
  <si>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</si>
  <si>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</si>
  <si>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</si>
  <si>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</si>
  <si>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</si>
  <si>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3.</t>
  </si>
  <si>
    <t>3.1</t>
  </si>
  <si>
    <t>3.2</t>
  </si>
  <si>
    <t>4.</t>
  </si>
  <si>
    <t>SUMA</t>
  </si>
  <si>
    <t>Nazwa projektu</t>
  </si>
  <si>
    <t>Nazwa Wnioskodawcy</t>
  </si>
  <si>
    <t>4.1</t>
  </si>
  <si>
    <t>4.2</t>
  </si>
  <si>
    <t>4.3</t>
  </si>
  <si>
    <t>4.4</t>
  </si>
  <si>
    <t>Miejsca realizacji projektu</t>
  </si>
  <si>
    <t>miejscowość</t>
  </si>
  <si>
    <t>województwo</t>
  </si>
  <si>
    <t xml:space="preserve">od </t>
  </si>
  <si>
    <t>Krótka charakterystyka projektu</t>
  </si>
  <si>
    <t>Promocja projektu</t>
  </si>
  <si>
    <t>Obowiązkowe załączniki</t>
  </si>
  <si>
    <t>………………………………………..</t>
  </si>
  <si>
    <t>(podpis Wnioskodawcy)</t>
  </si>
  <si>
    <t>…………………………………….</t>
  </si>
  <si>
    <t>(miejsce, data)</t>
  </si>
  <si>
    <t>ze środków IMiT</t>
  </si>
  <si>
    <t>% całości środków IMiT</t>
  </si>
  <si>
    <t>SUMA:</t>
  </si>
  <si>
    <t>Lp.</t>
  </si>
  <si>
    <t>………………………………………….</t>
  </si>
  <si>
    <t>Aby dodać kolejnego partnera (nowy wiersz), klinkij prawym przyciskiem w numer wiersza np. 19 i wybierz opcję "Wstaw"</t>
  </si>
  <si>
    <t>Każdy partner w osobnym wierszu</t>
  </si>
  <si>
    <t>Każda miejscowość w osobnym wierszu</t>
  </si>
  <si>
    <t>Nazwa wnioskodawcy pobierana jest z arkusza formularza aplikacyjnego</t>
  </si>
  <si>
    <t>Status wniosku</t>
  </si>
  <si>
    <t>KOSZTORYS POWYKONAWCZY WYDATKÓW ZE ŚRODKÓW IMIT PRZEDSTAWIONY ZGODNIE Z WYKAZEM KOSZTÓW KWALIFIKOWANYCH</t>
  </si>
  <si>
    <t>Kategorie kosztów</t>
  </si>
  <si>
    <t>Opis kosztu</t>
  </si>
  <si>
    <t>Realizacja (faktycznie poniesione koszty)</t>
  </si>
  <si>
    <t xml:space="preserve"> Ze środków IMiT</t>
  </si>
  <si>
    <t>Z innych źródeł</t>
  </si>
  <si>
    <t>Numer umowy:</t>
  </si>
  <si>
    <t>załącznik 5</t>
  </si>
  <si>
    <t>Wydatki zrealizowane w ramach współfinansowania</t>
  </si>
  <si>
    <t>Przedmiot dokumentu księgowego</t>
  </si>
  <si>
    <t>Nazwa wystawcy dokumentu księgowego</t>
  </si>
  <si>
    <t xml:space="preserve"> Numer dokuemntu księgowego</t>
  </si>
  <si>
    <t>Data wystawienia dokumentu księgowego</t>
  </si>
  <si>
    <t>Numer w ewidencji księgowej wnioskodawcy</t>
  </si>
  <si>
    <t>Data zapłaty</t>
  </si>
  <si>
    <t>Kwota dokumentu brutto</t>
  </si>
  <si>
    <t>Kwota wydatkowana ze środków IMiT</t>
  </si>
  <si>
    <t>Z innych środków</t>
  </si>
  <si>
    <t>Nazwa projektu pobierana jest z arkusza formularza  rozliczeniowego</t>
  </si>
  <si>
    <t>Nazwa projektu pobierana jest z arkusza formularza rozliczenia</t>
  </si>
  <si>
    <t>Wykaz dokumentów potwierdzających poniesienie wydatków ze środków IMiT</t>
  </si>
  <si>
    <t>Załącznik 6</t>
  </si>
  <si>
    <t>Powykonawczy koszt całkowity</t>
  </si>
  <si>
    <t>Aby dodać kolejny wiersz, zacznacz prawym przyciskiem myszy ostatni wiersz danej kategorii i wybierz opcję „Wstaw”</t>
  </si>
  <si>
    <t>Aby dodać kolejny wiersz, zaznacz prawym przyciskiem myszyostatni wiersz danej kategorii i wybierz opcję „Wstaw”</t>
  </si>
  <si>
    <t>Aby dodać kolejny wiersz, zaznacz prawym przyciskiem myszy ostatni wiersz danej kategorii i wybierz opcję „Wstaw”</t>
  </si>
  <si>
    <t>Wysokość otrzymanego dofinansowania (kwota brutto)</t>
  </si>
  <si>
    <t>1.5</t>
  </si>
  <si>
    <t>FORMULARZ ROZLICZENIA MERYTORYCZNEGO I FINANSOWEGO PROGRAM „MYŚL W RUCHU” 2018</t>
  </si>
  <si>
    <t>Daty realizacji projektu</t>
  </si>
  <si>
    <t xml:space="preserve">dzieci i młodzieży </t>
  </si>
  <si>
    <t>pozostałych uczestników</t>
  </si>
  <si>
    <t xml:space="preserve">Liczba uczestników projektu </t>
  </si>
  <si>
    <t>4. Koszt transportu uczestników projektu*</t>
  </si>
  <si>
    <t>5. Koszt ubezpieczenia uczestników projektu</t>
  </si>
  <si>
    <t>6. Koszt zakupu biletów na spektakle tańca</t>
  </si>
  <si>
    <t xml:space="preserve">7. Koszt organizacji pokazu powarsztatowego (wynajem sali wraz z obsługą, projekt scenografii i kostiumów) </t>
  </si>
  <si>
    <t>8. Koszt praw do muzyki wykorzystanej podczas pokazy powarsztatowego (ZAiKS)</t>
  </si>
  <si>
    <t xml:space="preserve">9. Koszt promocji projektu </t>
  </si>
  <si>
    <t>10. Koszt realizacji dokumentacji fotograficznej oraz dokumentacji wideo projektu</t>
  </si>
  <si>
    <t>Maksymalnie 3500 znaków. W celu wklejenia (skopiowanego tekstu) do danej komórki należy wcześniej wybrać przycisk F2.</t>
  </si>
  <si>
    <t>1. Kosztorys powykonawczy całkowitych kosztów projektu zapisany w formularzu Excel (zakładka nr 2)  – wydruk oraz wersja elektroniczna.
2. Spis faktur, rachunków i umów opłaconych ze środków IMiT, których kopie załączono do rozliczenia, zapisany w formularzu Excel (zakładka nr 3) – wydruk oraz wersja elektroniczna
3. Kopie umów, rachunków i faktur do wysokości dofinansowania IMiT (zgodnie z kosztorysem powykonawczym), każdy dokument opisany formułą „Wydatek sfinansowany ze środków IMiT w kwocie.....” powielony dwustronnie i poświadczony za zgodność z oryginałem.
4. Materiały, w których pojawiła się informacja o dofinansowaniu projektu przez IMiT:  druki, broszury, plakaty itd.</t>
  </si>
  <si>
    <t>Koszty wynagrodzenia prowadzących warsztaty, wykłady itd.</t>
  </si>
  <si>
    <t>Koszty podróży oraz noclegów prowadzących warsztaty, wykłady itd.</t>
  </si>
  <si>
    <t>Wynagrodzenie koordynatora/koordynatorów projektu projektu</t>
  </si>
  <si>
    <t>Koszt transportu uczestników projektu</t>
  </si>
  <si>
    <t>6.</t>
  </si>
  <si>
    <t>5.</t>
  </si>
  <si>
    <t>7.</t>
  </si>
  <si>
    <t>8.</t>
  </si>
  <si>
    <t>9.</t>
  </si>
  <si>
    <t>10.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</si>
  <si>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</si>
  <si>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</si>
  <si>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</si>
  <si>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</si>
  <si>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</si>
  <si>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</si>
  <si>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</si>
  <si>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</si>
  <si>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</si>
  <si>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</si>
  <si>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8.1</t>
  </si>
  <si>
    <t>9.1</t>
  </si>
  <si>
    <t>9.2</t>
  </si>
  <si>
    <t>10.1</t>
  </si>
  <si>
    <t>10.2</t>
  </si>
  <si>
    <t>10.3</t>
  </si>
  <si>
    <t>10.4</t>
  </si>
  <si>
    <t>Koszty ubezpieczenia uczestników projektu</t>
  </si>
  <si>
    <t xml:space="preserve"> Koszty zakupu biletów na spektakle tańca</t>
  </si>
  <si>
    <t xml:space="preserve">Koszty organizacji pokazu powarsztatowego (wynajem sali wraz z obsługą, projekt scenografii i kostiumów) </t>
  </si>
  <si>
    <t>Koszty praw do muzyki wykorzystanej podczas pokazy powarsztatowego (ZAiKS)</t>
  </si>
  <si>
    <t>Koszty promocji projektu</t>
  </si>
  <si>
    <t>Koszty realizacji dokumentacji fotograficznej oraz dokumentacji wideo projektu</t>
  </si>
  <si>
    <t>1.6</t>
  </si>
  <si>
    <t>1.7</t>
  </si>
  <si>
    <t>1.8</t>
  </si>
  <si>
    <t>3.3</t>
  </si>
  <si>
    <t>3.4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</si>
  <si>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</si>
  <si>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</si>
  <si>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</si>
  <si>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</si>
  <si>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</si>
  <si>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</si>
  <si>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</si>
  <si>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</si>
  <si>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</si>
  <si>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</si>
  <si>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</si>
  <si>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</si>
  <si>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4.5</t>
  </si>
  <si>
    <t>4.6</t>
  </si>
  <si>
    <t>6.5</t>
  </si>
  <si>
    <t>6.6</t>
  </si>
  <si>
    <t>7.3</t>
  </si>
  <si>
    <t>7.4</t>
  </si>
  <si>
    <t>7.5</t>
  </si>
  <si>
    <t>7.6</t>
  </si>
  <si>
    <t>9.3</t>
  </si>
  <si>
    <t>9.4</t>
  </si>
  <si>
    <t>Maksymalnie 1500 znaków. W celu wklejenia (skopiowanego tekstu) do danej komórki należy wcześniej wybrać przycisk F2.</t>
  </si>
  <si>
    <t>1.21</t>
  </si>
  <si>
    <t>1.22</t>
  </si>
  <si>
    <t>3.5</t>
  </si>
  <si>
    <t>6.7</t>
  </si>
  <si>
    <t>7.7</t>
  </si>
  <si>
    <t>8.2</t>
  </si>
  <si>
    <t>8.3</t>
  </si>
  <si>
    <t>do </t>
  </si>
  <si>
    <r>
      <rPr>
        <b/>
        <sz val="10"/>
        <color theme="1"/>
        <rFont val="Times New Roman"/>
        <family val="1"/>
        <charset val="238"/>
      </rPr>
      <t xml:space="preserve">1. </t>
    </r>
    <r>
      <rPr>
        <sz val="10"/>
        <color theme="1"/>
        <rFont val="Times New Roman"/>
        <family val="1"/>
        <charset val="238"/>
      </rPr>
      <t>Koszt wynagrodzenia prowadzących warsztaty, wykłady itd.</t>
    </r>
  </si>
  <si>
    <r>
      <rPr>
        <b/>
        <sz val="10"/>
        <color theme="1"/>
        <rFont val="Times New Roman"/>
        <family val="1"/>
        <charset val="238"/>
      </rPr>
      <t xml:space="preserve">2. </t>
    </r>
    <r>
      <rPr>
        <sz val="10"/>
        <color theme="1"/>
        <rFont val="Times New Roman"/>
        <family val="1"/>
        <charset val="238"/>
      </rPr>
      <t>Koszty podróży oraz noclegów prowadzących warsztaty, wykłady itd.</t>
    </r>
  </si>
  <si>
    <r>
      <rPr>
        <b/>
        <sz val="10"/>
        <color theme="1"/>
        <rFont val="Times New Roman"/>
        <family val="1"/>
        <charset val="238"/>
      </rPr>
      <t xml:space="preserve">3. </t>
    </r>
    <r>
      <rPr>
        <sz val="10"/>
        <color theme="1"/>
        <rFont val="Times New Roman"/>
        <family val="1"/>
        <charset val="238"/>
      </rPr>
      <t>Wynagrodzenie koordynatora/koordynatorów projektu projektu</t>
    </r>
  </si>
  <si>
    <t>Wynagrodzenie koordynatora/koordynatorów projektu</t>
  </si>
  <si>
    <t>Aby dodać kolejne miejsce realizacji projektu (nowy wiersz), klinkij prawym przyciskiem w numer wiersza np. 7 i wybierz opcję "Wstaw"</t>
  </si>
  <si>
    <t xml:space="preserve">uwzględniająca etapy jego realizacji, cele jakie zostały osiągnięte dzięki relizacji projektu: </t>
  </si>
  <si>
    <t>Partnerzy projektu (nazwa szkoły/placówki edukacyjnej lub organizacji)</t>
  </si>
  <si>
    <t>Krótki opis zrealizowanych działań promocyjnych projektu</t>
  </si>
  <si>
    <t>Planowane koszty (zgodne z umową, lub aneksem do umowy)</t>
  </si>
  <si>
    <t>Kwota niewykorzystanego dofinansowania (do zwrotu)</t>
  </si>
  <si>
    <t>Kwota środków do zwrotu wylicza się automatycznie</t>
  </si>
  <si>
    <t xml:space="preserve">Kwoty w rubryce 'Powykonawczy koszt całkowity" wyliczają się automatycznie </t>
  </si>
  <si>
    <t>Kwoty w rubryce 'Ze środków IMiT" pobierane są z zakładki 'Zestawienie dokumentów'</t>
  </si>
  <si>
    <t>Procenty wyliczane są automatycznie</t>
  </si>
  <si>
    <t>Dane w kolumnie "ze środków IMiT" pobierane są z arkusza "Budżet porealizacyjny"</t>
  </si>
  <si>
    <t>11.</t>
  </si>
  <si>
    <t>Inne wydatki poniesione ze środków własnych (proszę wpisac tylko wtedy, jeśli jest taka koniecznośc)</t>
  </si>
  <si>
    <t>11.1</t>
  </si>
  <si>
    <t>11.2</t>
  </si>
  <si>
    <t>11.3</t>
  </si>
  <si>
    <t>Inne wydatki poniesione ze środków własnych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</si>
</sst>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2"/>
      <color rgb="FFFFFF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8" tint="0.7999816888943144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0"/>
      <color theme="8" tint="0.79998168889431442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rgb="FFFFFF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Times New Roman"/>
      <family val="1"/>
      <charset val="238"/>
    </font>
    <font>
      <b/>
      <sz val="11"/>
      <color theme="8" tint="0.79998168889431442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0"/>
      <color rgb="FFFFFF00"/>
      <name val="Times New Roman"/>
      <family val="1"/>
      <charset val="238"/>
    </font>
    <font>
      <b/>
      <sz val="10"/>
      <color theme="8" tint="0.7999816888943144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507DBE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507DBE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Protection="1">
      <protection locked="0"/>
    </xf>
    <xf numFmtId="0" fontId="1" fillId="0" borderId="0" xfId="0" applyFont="1" applyBorder="1"/>
    <xf numFmtId="0" fontId="10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/>
    <xf numFmtId="0" fontId="6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9" fillId="0" borderId="0" xfId="0" applyNumberFormat="1" applyFont="1" applyBorder="1"/>
    <xf numFmtId="0" fontId="10" fillId="0" borderId="0" xfId="0" applyFont="1" applyBorder="1" applyAlignment="1">
      <alignment wrapText="1"/>
    </xf>
    <xf numFmtId="164" fontId="2" fillId="0" borderId="1" xfId="0" applyNumberFormat="1" applyFont="1" applyBorder="1" applyProtection="1">
      <protection locked="0"/>
    </xf>
    <xf numFmtId="0" fontId="1" fillId="0" borderId="1" xfId="0" applyFont="1" applyBorder="1"/>
    <xf numFmtId="0" fontId="0" fillId="0" borderId="0" xfId="0" applyAlignment="1" applyProtection="1">
      <alignment wrapText="1"/>
      <protection locked="0"/>
    </xf>
    <xf numFmtId="0" fontId="9" fillId="0" borderId="1" xfId="0" applyNumberFormat="1" applyFont="1" applyFill="1" applyBorder="1" applyProtection="1">
      <protection locked="0"/>
    </xf>
    <xf numFmtId="164" fontId="13" fillId="4" borderId="0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/>
    <xf numFmtId="164" fontId="5" fillId="4" borderId="1" xfId="0" applyNumberFormat="1" applyFont="1" applyFill="1" applyBorder="1" applyAlignment="1">
      <alignment vertical="center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6" fillId="3" borderId="11" xfId="0" applyFont="1" applyFill="1" applyBorder="1" applyAlignment="1" applyProtection="1">
      <alignment vertical="center" wrapText="1"/>
    </xf>
    <xf numFmtId="0" fontId="15" fillId="0" borderId="0" xfId="0" applyFont="1"/>
    <xf numFmtId="0" fontId="16" fillId="3" borderId="11" xfId="0" applyFont="1" applyFill="1" applyBorder="1" applyAlignment="1">
      <alignment vertical="center" wrapText="1"/>
    </xf>
    <xf numFmtId="0" fontId="17" fillId="0" borderId="0" xfId="0" applyFont="1"/>
    <xf numFmtId="0" fontId="2" fillId="3" borderId="11" xfId="0" applyFont="1" applyFill="1" applyBorder="1" applyAlignment="1">
      <alignment vertical="center" wrapText="1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14" fontId="2" fillId="2" borderId="11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6" fillId="3" borderId="11" xfId="0" applyFont="1" applyFill="1" applyBorder="1" applyAlignment="1">
      <alignment vertical="center"/>
    </xf>
    <xf numFmtId="0" fontId="16" fillId="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0" fontId="15" fillId="0" borderId="0" xfId="0" applyNumberFormat="1" applyFont="1"/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right" vertical="center" wrapText="1"/>
    </xf>
    <xf numFmtId="9" fontId="2" fillId="3" borderId="1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Protection="1">
      <protection locked="0"/>
    </xf>
    <xf numFmtId="0" fontId="9" fillId="4" borderId="1" xfId="0" applyFont="1" applyFill="1" applyBorder="1"/>
    <xf numFmtId="164" fontId="2" fillId="4" borderId="1" xfId="0" applyNumberFormat="1" applyFont="1" applyFill="1" applyBorder="1"/>
    <xf numFmtId="0" fontId="10" fillId="4" borderId="23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left"/>
    </xf>
    <xf numFmtId="164" fontId="9" fillId="4" borderId="1" xfId="0" applyNumberFormat="1" applyFont="1" applyFill="1" applyBorder="1"/>
    <xf numFmtId="0" fontId="2" fillId="2" borderId="11" xfId="0" applyFont="1" applyFill="1" applyBorder="1" applyAlignment="1" applyProtection="1">
      <alignment vertical="center" wrapText="1"/>
      <protection locked="0"/>
    </xf>
    <xf numFmtId="0" fontId="14" fillId="3" borderId="0" xfId="0" applyFont="1" applyFill="1" applyBorder="1"/>
    <xf numFmtId="0" fontId="1" fillId="0" borderId="0" xfId="0" applyFont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0" fontId="19" fillId="0" borderId="0" xfId="0" applyFont="1"/>
    <xf numFmtId="0" fontId="2" fillId="2" borderId="11" xfId="0" applyNumberFormat="1" applyFont="1" applyFill="1" applyBorder="1" applyAlignment="1" applyProtection="1">
      <alignment vertical="center" wrapText="1"/>
      <protection locked="0"/>
    </xf>
    <xf numFmtId="0" fontId="16" fillId="3" borderId="1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1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21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Protection="1">
      <protection locked="0"/>
    </xf>
    <xf numFmtId="164" fontId="9" fillId="2" borderId="1" xfId="0" applyNumberFormat="1" applyFont="1" applyFill="1" applyBorder="1" applyProtection="1">
      <protection locked="0"/>
    </xf>
    <xf numFmtId="0" fontId="7" fillId="0" borderId="1" xfId="0" applyNumberFormat="1" applyFont="1" applyBorder="1" applyAlignment="1" applyProtection="1">
      <alignment wrapText="1"/>
      <protection locked="0"/>
    </xf>
    <xf numFmtId="0" fontId="7" fillId="0" borderId="1" xfId="0" applyNumberFormat="1" applyFont="1" applyFill="1" applyBorder="1" applyProtection="1">
      <protection locked="0"/>
    </xf>
    <xf numFmtId="0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164" fontId="2" fillId="4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64" fontId="25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0" fillId="0" borderId="0" xfId="0" applyFont="1"/>
    <xf numFmtId="0" fontId="26" fillId="0" borderId="0" xfId="0" applyFont="1"/>
    <xf numFmtId="0" fontId="1" fillId="3" borderId="0" xfId="0" applyFont="1" applyFill="1" applyBorder="1"/>
    <xf numFmtId="164" fontId="2" fillId="3" borderId="1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wrapText="1"/>
      <protection locked="0"/>
    </xf>
    <xf numFmtId="0" fontId="9" fillId="0" borderId="1" xfId="0" applyNumberFormat="1" applyFont="1" applyFill="1" applyBorder="1" applyAlignment="1" applyProtection="1">
      <alignment wrapText="1"/>
      <protection locked="0"/>
    </xf>
    <xf numFmtId="164" fontId="2" fillId="5" borderId="11" xfId="0" applyNumberFormat="1" applyFont="1" applyFill="1" applyBorder="1"/>
    <xf numFmtId="10" fontId="2" fillId="5" borderId="11" xfId="0" applyNumberFormat="1" applyFont="1" applyFill="1" applyBorder="1" applyAlignment="1" applyProtection="1">
      <alignment horizontal="right"/>
    </xf>
    <xf numFmtId="164" fontId="9" fillId="5" borderId="1" xfId="0" applyNumberFormat="1" applyFont="1" applyFill="1" applyBorder="1"/>
    <xf numFmtId="0" fontId="1" fillId="3" borderId="0" xfId="0" quotePrefix="1" applyFont="1" applyFill="1" applyBorder="1"/>
    <xf numFmtId="164" fontId="23" fillId="4" borderId="24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20" fillId="0" borderId="0" xfId="0" applyFont="1"/>
    <xf numFmtId="0" fontId="22" fillId="0" borderId="1" xfId="0" applyFont="1" applyBorder="1"/>
    <xf numFmtId="0" fontId="29" fillId="0" borderId="0" xfId="0" applyFont="1" applyProtection="1">
      <protection locked="0"/>
    </xf>
    <xf numFmtId="164" fontId="20" fillId="0" borderId="0" xfId="0" applyNumberFormat="1" applyFont="1"/>
    <xf numFmtId="0" fontId="22" fillId="0" borderId="0" xfId="0" applyFont="1" applyBorder="1"/>
    <xf numFmtId="0" fontId="30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2" fillId="0" borderId="0" xfId="0" applyFont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9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wrapText="1"/>
    </xf>
    <xf numFmtId="0" fontId="4" fillId="3" borderId="17" xfId="0" applyFont="1" applyFill="1" applyBorder="1" applyAlignment="1">
      <alignment vertical="center"/>
    </xf>
    <xf numFmtId="0" fontId="0" fillId="3" borderId="15" xfId="0" applyFill="1" applyBorder="1" applyAlignment="1"/>
    <xf numFmtId="0" fontId="0" fillId="3" borderId="18" xfId="0" applyFill="1" applyBorder="1" applyAlignment="1"/>
    <xf numFmtId="0" fontId="0" fillId="0" borderId="0" xfId="0" applyAlignment="1"/>
    <xf numFmtId="164" fontId="2" fillId="2" borderId="12" xfId="0" applyNumberFormat="1" applyFont="1" applyFill="1" applyBorder="1" applyAlignment="1" applyProtection="1">
      <alignment vertical="center" wrapText="1"/>
      <protection locked="0"/>
    </xf>
    <xf numFmtId="164" fontId="15" fillId="0" borderId="13" xfId="0" applyNumberFormat="1" applyFont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>
      <alignment vertical="center"/>
    </xf>
    <xf numFmtId="0" fontId="0" fillId="0" borderId="14" xfId="0" applyBorder="1" applyAlignment="1"/>
    <xf numFmtId="0" fontId="0" fillId="0" borderId="13" xfId="0" applyBorder="1" applyAlignment="1"/>
    <xf numFmtId="0" fontId="2" fillId="3" borderId="11" xfId="0" applyFont="1" applyFill="1" applyBorder="1" applyAlignment="1">
      <alignment horizontal="left" vertical="top" wrapText="1"/>
    </xf>
    <xf numFmtId="0" fontId="15" fillId="3" borderId="11" xfId="0" applyFont="1" applyFill="1" applyBorder="1" applyAlignment="1"/>
    <xf numFmtId="0" fontId="2" fillId="3" borderId="11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164" fontId="28" fillId="5" borderId="14" xfId="0" applyNumberFormat="1" applyFont="1" applyFill="1" applyBorder="1" applyAlignment="1" applyProtection="1">
      <alignment horizontal="right" vertical="center" wrapText="1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3" fillId="4" borderId="5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49" fontId="9" fillId="5" borderId="9" xfId="0" applyNumberFormat="1" applyFont="1" applyFill="1" applyBorder="1"/>
    <xf numFmtId="49" fontId="9" fillId="5" borderId="10" xfId="0" applyNumberFormat="1" applyFont="1" applyFill="1" applyBorder="1"/>
    <xf numFmtId="0" fontId="10" fillId="0" borderId="8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49" fontId="10" fillId="0" borderId="20" xfId="0" applyNumberFormat="1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9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9" fillId="0" borderId="20" xfId="0" applyNumberFormat="1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9" fillId="4" borderId="5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0" borderId="25" xfId="0" applyFont="1" applyBorder="1" applyProtection="1">
      <protection locked="0"/>
    </xf>
    <xf numFmtId="0" fontId="10" fillId="4" borderId="26" xfId="0" applyFont="1" applyFill="1" applyBorder="1" applyAlignment="1"/>
    <xf numFmtId="0" fontId="10" fillId="4" borderId="27" xfId="0" applyFont="1" applyFill="1" applyBorder="1" applyAlignment="1"/>
    <xf numFmtId="164" fontId="16" fillId="4" borderId="28" xfId="0" applyNumberFormat="1" applyFont="1" applyFill="1" applyBorder="1" applyAlignment="1"/>
    <xf numFmtId="164" fontId="2" fillId="4" borderId="28" xfId="0" applyNumberFormat="1" applyFont="1" applyFill="1" applyBorder="1"/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ichalak/AppData/Local/Microsoft/Windows/Temporary%20Internet%20Files/Content.Outlook/U9C9W2M7/senat%20wnios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Zał. 2a Kosztorys wg rodzaju"/>
      <sheetName val="Zał. 2b Kosztorys - kraje"/>
      <sheetName val="Zał. 2c Źródła fin."/>
      <sheetName val="Zał. 5 Partnerzy, beneficjenci"/>
      <sheetName val="LISTY"/>
    </sheetNames>
    <sheetDataSet>
      <sheetData sheetId="0"/>
      <sheetData sheetId="1"/>
      <sheetData sheetId="2"/>
      <sheetData sheetId="3"/>
      <sheetData sheetId="4"/>
      <sheetData sheetId="5">
        <row r="18">
          <cell r="A18" t="str">
            <v>Partner krajowy</v>
          </cell>
        </row>
        <row r="19">
          <cell r="A19" t="str">
            <v>Partner zagraniczny</v>
          </cell>
        </row>
        <row r="20">
          <cell r="A20" t="str">
            <v>Beneficjent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52"/>
  <sheetViews>
    <sheetView showGridLines="0" view="pageBreakPreview" zoomScale="130" zoomScaleNormal="130" zoomScaleSheetLayoutView="130" workbookViewId="0">
      <pane ySplit="1" topLeftCell="A59" activePane="bottomLeft" state="frozen"/>
      <selection pane="bottomLeft" activeCell="E24" sqref="E24"/>
    </sheetView>
  </sheetViews>
  <sheetFormatPr defaultRowHeight="15" x14ac:dyDescent="0.25"/>
  <cols>
    <col min="1" max="1" width="36.85546875" customWidth="1"/>
    <col min="2" max="2" width="24.7109375" customWidth="1"/>
    <col min="3" max="3" width="25.42578125" customWidth="1"/>
    <col min="4" max="4" width="17.7109375" customWidth="1"/>
    <col min="5" max="5" width="125.5703125" bestFit="1" customWidth="1"/>
  </cols>
  <sheetData>
    <row r="1" spans="1:5" s="1" customFormat="1" ht="48.75" customHeight="1" x14ac:dyDescent="0.25">
      <c r="A1" s="103" t="s">
        <v>70</v>
      </c>
      <c r="B1" s="104"/>
      <c r="C1" s="105"/>
      <c r="D1" s="98" t="str">
        <f>IF((COUNTA(B2,B3,#REF!,#REF!,A6,B6,A12,B23,C23,#REF!,B26,A43,A46))=13,"Arkusz wypełniony prawidłowo","Wypełnij wszystkie wymagane pola")</f>
        <v>Wypełnij wszystkie wymagane pola</v>
      </c>
      <c r="E1" s="64" t="s">
        <v>41</v>
      </c>
    </row>
    <row r="2" spans="1:5" s="29" customFormat="1" ht="13.5" customHeight="1" x14ac:dyDescent="0.2">
      <c r="A2" s="28" t="s">
        <v>16</v>
      </c>
      <c r="B2" s="106"/>
      <c r="C2" s="108"/>
    </row>
    <row r="3" spans="1:5" s="29" customFormat="1" ht="12.75" x14ac:dyDescent="0.2">
      <c r="A3" s="30" t="s">
        <v>15</v>
      </c>
      <c r="B3" s="131"/>
      <c r="C3" s="131"/>
    </row>
    <row r="4" spans="1:5" s="29" customFormat="1" ht="12.75" x14ac:dyDescent="0.2">
      <c r="A4" s="129" t="s">
        <v>21</v>
      </c>
      <c r="B4" s="129"/>
      <c r="C4" s="129"/>
      <c r="E4" s="65"/>
    </row>
    <row r="5" spans="1:5" s="29" customFormat="1" ht="12.75" x14ac:dyDescent="0.2">
      <c r="A5" s="32" t="s">
        <v>22</v>
      </c>
      <c r="B5" s="128" t="s">
        <v>23</v>
      </c>
      <c r="C5" s="128"/>
      <c r="E5" s="63" t="s">
        <v>39</v>
      </c>
    </row>
    <row r="6" spans="1:5" s="34" customFormat="1" ht="12.75" x14ac:dyDescent="0.2">
      <c r="A6" s="33"/>
      <c r="B6" s="106"/>
      <c r="C6" s="108"/>
    </row>
    <row r="7" spans="1:5" s="34" customFormat="1" ht="12.75" x14ac:dyDescent="0.2">
      <c r="A7" s="33"/>
      <c r="B7" s="106"/>
      <c r="C7" s="108"/>
    </row>
    <row r="8" spans="1:5" s="34" customFormat="1" ht="12.75" x14ac:dyDescent="0.2">
      <c r="A8" s="52"/>
      <c r="B8" s="131"/>
      <c r="C8" s="131"/>
    </row>
    <row r="9" spans="1:5" s="34" customFormat="1" ht="12.75" x14ac:dyDescent="0.2">
      <c r="A9" s="52"/>
      <c r="B9" s="131"/>
      <c r="C9" s="131"/>
    </row>
    <row r="10" spans="1:5" s="34" customFormat="1" ht="12.75" x14ac:dyDescent="0.2">
      <c r="A10" s="33"/>
      <c r="B10" s="131"/>
      <c r="C10" s="131"/>
      <c r="E10" s="66" t="s">
        <v>157</v>
      </c>
    </row>
    <row r="11" spans="1:5" s="29" customFormat="1" ht="21" customHeight="1" x14ac:dyDescent="0.2">
      <c r="A11" s="129" t="s">
        <v>159</v>
      </c>
      <c r="B11" s="129"/>
      <c r="C11" s="129"/>
    </row>
    <row r="12" spans="1:5" s="34" customFormat="1" ht="12.75" x14ac:dyDescent="0.2">
      <c r="A12" s="106"/>
      <c r="B12" s="107"/>
      <c r="C12" s="108"/>
      <c r="E12" s="63" t="s">
        <v>38</v>
      </c>
    </row>
    <row r="13" spans="1:5" s="34" customFormat="1" ht="12.75" x14ac:dyDescent="0.2">
      <c r="A13" s="106"/>
      <c r="B13" s="107"/>
      <c r="C13" s="108"/>
    </row>
    <row r="14" spans="1:5" s="34" customFormat="1" ht="12.75" x14ac:dyDescent="0.2">
      <c r="A14" s="106"/>
      <c r="B14" s="107"/>
      <c r="C14" s="108"/>
    </row>
    <row r="15" spans="1:5" s="34" customFormat="1" ht="12.75" x14ac:dyDescent="0.2">
      <c r="A15" s="106"/>
      <c r="B15" s="107"/>
      <c r="C15" s="108"/>
    </row>
    <row r="16" spans="1:5" s="34" customFormat="1" ht="12.75" x14ac:dyDescent="0.2">
      <c r="A16" s="106"/>
      <c r="B16" s="107"/>
      <c r="C16" s="108"/>
    </row>
    <row r="17" spans="1:5" s="34" customFormat="1" ht="12.75" x14ac:dyDescent="0.2">
      <c r="A17" s="106"/>
      <c r="B17" s="107"/>
      <c r="C17" s="108"/>
    </row>
    <row r="18" spans="1:5" s="34" customFormat="1" ht="12.75" x14ac:dyDescent="0.2">
      <c r="A18" s="106"/>
      <c r="B18" s="107"/>
      <c r="C18" s="108"/>
    </row>
    <row r="19" spans="1:5" s="34" customFormat="1" ht="12.75" x14ac:dyDescent="0.2">
      <c r="A19" s="106"/>
      <c r="B19" s="107"/>
      <c r="C19" s="108"/>
    </row>
    <row r="20" spans="1:5" s="34" customFormat="1" ht="12.75" x14ac:dyDescent="0.2">
      <c r="A20" s="106"/>
      <c r="B20" s="107"/>
      <c r="C20" s="108"/>
      <c r="E20" s="100" t="s">
        <v>37</v>
      </c>
    </row>
    <row r="21" spans="1:5" s="34" customFormat="1" ht="12.75" x14ac:dyDescent="0.2">
      <c r="A21" s="106"/>
      <c r="B21" s="107"/>
      <c r="C21" s="108"/>
      <c r="E21" s="31"/>
    </row>
    <row r="22" spans="1:5" s="29" customFormat="1" ht="12.75" x14ac:dyDescent="0.2">
      <c r="A22" s="129" t="s">
        <v>71</v>
      </c>
      <c r="B22" s="32" t="s">
        <v>24</v>
      </c>
      <c r="C22" s="32" t="s">
        <v>152</v>
      </c>
    </row>
    <row r="23" spans="1:5" s="29" customFormat="1" ht="16.5" customHeight="1" x14ac:dyDescent="0.2">
      <c r="A23" s="129"/>
      <c r="B23" s="35"/>
      <c r="C23" s="35"/>
    </row>
    <row r="24" spans="1:5" s="29" customFormat="1" ht="30" customHeight="1" x14ac:dyDescent="0.2">
      <c r="A24" s="129" t="s">
        <v>74</v>
      </c>
      <c r="B24" s="30" t="s">
        <v>72</v>
      </c>
      <c r="C24" s="30" t="s">
        <v>73</v>
      </c>
    </row>
    <row r="25" spans="1:5" s="29" customFormat="1" ht="24.75" customHeight="1" x14ac:dyDescent="0.2">
      <c r="A25" s="129"/>
      <c r="B25" s="58"/>
      <c r="C25" s="58"/>
      <c r="E25" s="57" t="str">
        <f>IF(B25&lt;30,"UWAGA! Minimalna liczba dzieci i młodzieży to 30 osób.","")</f>
        <v>UWAGA! Minimalna liczba dzieci i młodzieży to 30 osób.</v>
      </c>
    </row>
    <row r="26" spans="1:5" s="29" customFormat="1" ht="28.5" customHeight="1" x14ac:dyDescent="0.2">
      <c r="A26" s="30" t="s">
        <v>68</v>
      </c>
      <c r="B26" s="115"/>
      <c r="C26" s="116"/>
    </row>
    <row r="27" spans="1:5" s="29" customFormat="1" ht="25.5" customHeight="1" x14ac:dyDescent="0.2">
      <c r="A27" s="59" t="s">
        <v>162</v>
      </c>
      <c r="B27" s="130">
        <f>B26-B40</f>
        <v>0</v>
      </c>
      <c r="C27" s="130"/>
      <c r="E27" s="96" t="s">
        <v>163</v>
      </c>
    </row>
    <row r="28" spans="1:5" s="29" customFormat="1" ht="34.5" customHeight="1" x14ac:dyDescent="0.2">
      <c r="A28" s="117" t="s">
        <v>42</v>
      </c>
      <c r="B28" s="118"/>
      <c r="C28" s="119"/>
      <c r="D28" s="36"/>
      <c r="E28" s="97"/>
    </row>
    <row r="29" spans="1:5" s="29" customFormat="1" ht="27.75" customHeight="1" x14ac:dyDescent="0.2">
      <c r="A29" s="37" t="s">
        <v>43</v>
      </c>
      <c r="B29" s="38" t="s">
        <v>32</v>
      </c>
      <c r="C29" s="38" t="s">
        <v>33</v>
      </c>
      <c r="E29" s="96" t="s">
        <v>167</v>
      </c>
    </row>
    <row r="30" spans="1:5" s="29" customFormat="1" ht="30" customHeight="1" x14ac:dyDescent="0.2">
      <c r="A30" s="32" t="s">
        <v>153</v>
      </c>
      <c r="B30" s="84">
        <f>'Budżet porealizacyjny'!E8</f>
        <v>0</v>
      </c>
      <c r="C30" s="85" t="str">
        <f>IF($B$40&gt;0,B30/$B$40,"0%")</f>
        <v>0%</v>
      </c>
      <c r="E30" s="96" t="s">
        <v>166</v>
      </c>
    </row>
    <row r="31" spans="1:5" s="29" customFormat="1" ht="28.5" customHeight="1" x14ac:dyDescent="0.2">
      <c r="A31" s="32" t="s">
        <v>154</v>
      </c>
      <c r="B31" s="84">
        <f>'Budżet porealizacyjny'!E9</f>
        <v>0</v>
      </c>
      <c r="C31" s="85" t="str">
        <f>IF($B$40&gt;0,B31/$B$40,"0%")</f>
        <v>0%</v>
      </c>
      <c r="D31" s="39"/>
    </row>
    <row r="32" spans="1:5" s="29" customFormat="1" ht="30" customHeight="1" x14ac:dyDescent="0.2">
      <c r="A32" s="32" t="s">
        <v>155</v>
      </c>
      <c r="B32" s="84">
        <f>'Budżet porealizacyjny'!E10</f>
        <v>0</v>
      </c>
      <c r="C32" s="85" t="str">
        <f>IF($B$40&gt;0,B32/$B$40,"0%")</f>
        <v>0%</v>
      </c>
      <c r="D32" s="40"/>
    </row>
    <row r="33" spans="1:5" s="29" customFormat="1" ht="22.5" customHeight="1" x14ac:dyDescent="0.2">
      <c r="A33" s="32" t="s">
        <v>75</v>
      </c>
      <c r="B33" s="84">
        <f>'Budżet porealizacyjny'!E11</f>
        <v>0</v>
      </c>
      <c r="C33" s="85" t="str">
        <f>IF($B$40&gt;0,B33/$B$40,"0%")</f>
        <v>0%</v>
      </c>
    </row>
    <row r="34" spans="1:5" s="29" customFormat="1" ht="26.25" customHeight="1" x14ac:dyDescent="0.2">
      <c r="A34" s="32" t="s">
        <v>76</v>
      </c>
      <c r="B34" s="84">
        <f>'Budżet porealizacyjny'!E12</f>
        <v>0</v>
      </c>
      <c r="C34" s="85" t="str">
        <f t="shared" ref="C34:C39" si="0">IF($B$40&gt;0,B34/$B$40,"0%")</f>
        <v>0%</v>
      </c>
    </row>
    <row r="35" spans="1:5" s="29" customFormat="1" ht="25.5" customHeight="1" x14ac:dyDescent="0.2">
      <c r="A35" s="32" t="s">
        <v>77</v>
      </c>
      <c r="B35" s="84">
        <f>'Budżet porealizacyjny'!E13</f>
        <v>0</v>
      </c>
      <c r="C35" s="85" t="str">
        <f t="shared" si="0"/>
        <v>0%</v>
      </c>
      <c r="D35" s="41"/>
    </row>
    <row r="36" spans="1:5" s="29" customFormat="1" ht="44.25" customHeight="1" x14ac:dyDescent="0.2">
      <c r="A36" s="32" t="s">
        <v>78</v>
      </c>
      <c r="B36" s="84">
        <f>'Budżet porealizacyjny'!E14</f>
        <v>0</v>
      </c>
      <c r="C36" s="85" t="str">
        <f t="shared" si="0"/>
        <v>0%</v>
      </c>
    </row>
    <row r="37" spans="1:5" s="29" customFormat="1" ht="33" customHeight="1" x14ac:dyDescent="0.2">
      <c r="A37" s="32" t="s">
        <v>79</v>
      </c>
      <c r="B37" s="84">
        <f>'Budżet porealizacyjny'!E15</f>
        <v>0</v>
      </c>
      <c r="C37" s="85" t="str">
        <f t="shared" si="0"/>
        <v>0%</v>
      </c>
    </row>
    <row r="38" spans="1:5" s="29" customFormat="1" ht="18.75" customHeight="1" x14ac:dyDescent="0.2">
      <c r="A38" s="32" t="s">
        <v>80</v>
      </c>
      <c r="B38" s="84">
        <f>'Budżet porealizacyjny'!E16</f>
        <v>0</v>
      </c>
      <c r="C38" s="85" t="str">
        <f t="shared" si="0"/>
        <v>0%</v>
      </c>
      <c r="D38" s="42"/>
    </row>
    <row r="39" spans="1:5" s="29" customFormat="1" ht="44.25" customHeight="1" x14ac:dyDescent="0.2">
      <c r="A39" s="32" t="s">
        <v>81</v>
      </c>
      <c r="B39" s="84">
        <f>'Budżet porealizacyjny'!E17</f>
        <v>0</v>
      </c>
      <c r="C39" s="85" t="str">
        <f t="shared" si="0"/>
        <v>0%</v>
      </c>
    </row>
    <row r="40" spans="1:5" s="29" customFormat="1" ht="21" customHeight="1" x14ac:dyDescent="0.2">
      <c r="A40" s="43" t="s">
        <v>34</v>
      </c>
      <c r="B40" s="81">
        <f>SUM(B30:B39)</f>
        <v>0</v>
      </c>
      <c r="C40" s="44">
        <v>1</v>
      </c>
    </row>
    <row r="41" spans="1:5" ht="15.75" x14ac:dyDescent="0.25">
      <c r="A41" s="123" t="s">
        <v>25</v>
      </c>
      <c r="B41" s="124"/>
      <c r="C41" s="125"/>
    </row>
    <row r="42" spans="1:5" ht="20.25" customHeight="1" x14ac:dyDescent="0.25">
      <c r="A42" s="126" t="s">
        <v>158</v>
      </c>
      <c r="B42" s="127"/>
      <c r="C42" s="127"/>
    </row>
    <row r="43" spans="1:5" ht="409.5" customHeight="1" x14ac:dyDescent="0.25">
      <c r="A43" s="132"/>
      <c r="B43" s="133"/>
      <c r="C43" s="134"/>
      <c r="D43" s="2">
        <f>LEN(A43)</f>
        <v>0</v>
      </c>
      <c r="E43" s="95" t="s">
        <v>82</v>
      </c>
    </row>
    <row r="44" spans="1:5" ht="15.75" x14ac:dyDescent="0.25">
      <c r="A44" s="123" t="s">
        <v>26</v>
      </c>
      <c r="B44" s="124"/>
      <c r="C44" s="125"/>
    </row>
    <row r="45" spans="1:5" x14ac:dyDescent="0.25">
      <c r="A45" s="128" t="s">
        <v>160</v>
      </c>
      <c r="B45" s="127"/>
      <c r="C45" s="127"/>
    </row>
    <row r="46" spans="1:5" ht="350.25" customHeight="1" x14ac:dyDescent="0.25">
      <c r="A46" s="120"/>
      <c r="B46" s="121"/>
      <c r="C46" s="122"/>
      <c r="D46" s="2">
        <f>LEN(A46)</f>
        <v>0</v>
      </c>
      <c r="E46" s="99" t="s">
        <v>144</v>
      </c>
    </row>
    <row r="47" spans="1:5" ht="15.75" x14ac:dyDescent="0.25">
      <c r="A47" s="111" t="s">
        <v>27</v>
      </c>
      <c r="B47" s="112"/>
      <c r="C47" s="113"/>
    </row>
    <row r="48" spans="1:5" ht="142.5" customHeight="1" x14ac:dyDescent="0.25">
      <c r="A48" s="109" t="s">
        <v>83</v>
      </c>
      <c r="B48" s="110"/>
      <c r="C48" s="110"/>
    </row>
    <row r="49" spans="1:3" ht="15.75" x14ac:dyDescent="0.25">
      <c r="A49" s="4"/>
    </row>
    <row r="50" spans="1:3" ht="15.75" x14ac:dyDescent="0.25">
      <c r="A50" s="6"/>
      <c r="B50" s="114"/>
      <c r="C50" s="114"/>
    </row>
    <row r="51" spans="1:3" x14ac:dyDescent="0.25">
      <c r="A51" s="3" t="s">
        <v>30</v>
      </c>
      <c r="B51" s="101" t="s">
        <v>28</v>
      </c>
      <c r="C51" s="101"/>
    </row>
    <row r="52" spans="1:3" x14ac:dyDescent="0.25">
      <c r="A52" s="5" t="s">
        <v>31</v>
      </c>
      <c r="B52" s="102" t="s">
        <v>29</v>
      </c>
      <c r="C52" s="102"/>
    </row>
  </sheetData>
  <sheetProtection algorithmName="SHA-512" hashValue="Jg2kfjizGqTNso4uuoBs74BLra/NCXaEF6tTCUjVSeIJ9jqGREn8WAyMSm/7ijH6p/BDcZN1NUgQ2xKuCaSOEQ==" saltValue="mgCMnjljGyeqO2qdMGYRpw==" spinCount="100000" sheet="1" objects="1" scenarios="1" formatRows="0" insertRows="0" deleteRows="0"/>
  <mergeCells count="37">
    <mergeCell ref="B2:C2"/>
    <mergeCell ref="A4:C4"/>
    <mergeCell ref="B5:C5"/>
    <mergeCell ref="B10:C10"/>
    <mergeCell ref="A43:C43"/>
    <mergeCell ref="A13:C13"/>
    <mergeCell ref="A14:C14"/>
    <mergeCell ref="A11:C11"/>
    <mergeCell ref="B6:C6"/>
    <mergeCell ref="B8:C8"/>
    <mergeCell ref="B9:C9"/>
    <mergeCell ref="B3:C3"/>
    <mergeCell ref="A45:C45"/>
    <mergeCell ref="A22:A23"/>
    <mergeCell ref="A21:C21"/>
    <mergeCell ref="A15:C15"/>
    <mergeCell ref="A24:A25"/>
    <mergeCell ref="A17:C17"/>
    <mergeCell ref="A18:C18"/>
    <mergeCell ref="A19:C19"/>
    <mergeCell ref="B27:C27"/>
    <mergeCell ref="B51:C51"/>
    <mergeCell ref="B52:C52"/>
    <mergeCell ref="A1:C1"/>
    <mergeCell ref="A12:C12"/>
    <mergeCell ref="A48:C48"/>
    <mergeCell ref="A47:C47"/>
    <mergeCell ref="B50:C50"/>
    <mergeCell ref="A16:C16"/>
    <mergeCell ref="A20:C20"/>
    <mergeCell ref="B26:C26"/>
    <mergeCell ref="A28:C28"/>
    <mergeCell ref="B7:C7"/>
    <mergeCell ref="A46:C46"/>
    <mergeCell ref="A41:C41"/>
    <mergeCell ref="A44:C44"/>
    <mergeCell ref="A42:C42"/>
  </mergeCells>
  <dataValidations disablePrompts="1" xWindow="484" yWindow="750" count="7">
    <dataValidation type="date" allowBlank="1" showInputMessage="1" showErrorMessage="1" errorTitle="Błąd" error="Podaj właściwą datę." prompt="Datę proszę wprowadzić w formacie RRRR-MM-DD, np. 2017-09-01." sqref="B23:C23" xr:uid="{00000000-0002-0000-0000-000000000000}">
      <formula1>42736</formula1>
      <formula2>44562</formula2>
    </dataValidation>
    <dataValidation type="textLength" operator="lessThanOrEqual" allowBlank="1" showInputMessage="1" showErrorMessage="1" errorTitle="Błąd" error="Przekroczono dopuszczalną ilość  znaków." sqref="A43:C43" xr:uid="{00000000-0002-0000-0000-000001000000}">
      <formula1>3500</formula1>
    </dataValidation>
    <dataValidation type="textLength" operator="lessThan" allowBlank="1" showInputMessage="1" showErrorMessage="1" errorTitle="Błąd" error="Przekroczono dopuszczalną ilość  znaków." sqref="A46:C46" xr:uid="{00000000-0002-0000-0000-000002000000}">
      <formula1>1501</formula1>
    </dataValidation>
    <dataValidation allowBlank="1" showInputMessage="1" showErrorMessage="1" errorTitle="dd" error="dd" sqref="D32" xr:uid="{00000000-0002-0000-0000-000003000000}"/>
    <dataValidation type="whole" operator="greaterThanOrEqual" allowBlank="1" showInputMessage="1" showErrorMessage="1" error="Podaj liczbę większą od zera." sqref="B26:B27" xr:uid="{00000000-0002-0000-0000-000004000000}">
      <formula1>1</formula1>
    </dataValidation>
    <dataValidation type="whole" operator="greaterThanOrEqual" allowBlank="1" showInputMessage="1" showErrorMessage="1" error="Podaj liczbę." sqref="C25" xr:uid="{00000000-0002-0000-0000-000005000000}">
      <formula1>0</formula1>
    </dataValidation>
    <dataValidation type="whole" operator="greaterThanOrEqual" allowBlank="1" showInputMessage="1" showErrorMessage="1" error="Minimalna liczba dzieci i młodziezy uczestniczacych w projekcie to 30 osób" sqref="B25" xr:uid="{00000000-0002-0000-0000-000006000000}">
      <formula1>30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First="1"/>
  <rowBreaks count="2" manualBreakCount="2">
    <brk id="40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U23"/>
  <sheetViews>
    <sheetView view="pageBreakPreview" zoomScaleNormal="100" zoomScaleSheetLayoutView="100" workbookViewId="0">
      <pane ySplit="1" topLeftCell="A2" activePane="bottomLeft" state="frozen"/>
      <selection pane="bottomLeft" activeCell="F20" sqref="F20"/>
    </sheetView>
  </sheetViews>
  <sheetFormatPr defaultRowHeight="15" x14ac:dyDescent="0.25"/>
  <cols>
    <col min="1" max="1" width="5.42578125" customWidth="1"/>
    <col min="2" max="2" width="25.7109375" customWidth="1"/>
    <col min="3" max="3" width="19" customWidth="1"/>
    <col min="4" max="4" width="19.7109375" customWidth="1"/>
    <col min="5" max="5" width="20.5703125" customWidth="1"/>
    <col min="6" max="6" width="20.5703125" style="1" customWidth="1"/>
    <col min="7" max="7" width="20" style="1" customWidth="1"/>
    <col min="8" max="8" width="4.5703125" style="1" customWidth="1"/>
    <col min="9" max="9" width="111.42578125" style="78" bestFit="1" customWidth="1"/>
    <col min="10" max="10" width="111.42578125" bestFit="1" customWidth="1"/>
  </cols>
  <sheetData>
    <row r="1" spans="1:21" s="1" customFormat="1" ht="21" customHeight="1" thickBot="1" x14ac:dyDescent="0.3">
      <c r="A1" s="146" t="s">
        <v>48</v>
      </c>
      <c r="B1" s="146"/>
      <c r="C1" s="146"/>
      <c r="D1" s="146"/>
      <c r="E1" s="146"/>
      <c r="F1" s="145">
        <v>11</v>
      </c>
      <c r="G1" s="145"/>
      <c r="H1" s="20"/>
      <c r="I1" s="78"/>
    </row>
    <row r="2" spans="1:21" s="1" customFormat="1" ht="15.75" customHeight="1" thickBot="1" x14ac:dyDescent="0.3">
      <c r="A2" s="147" t="s">
        <v>16</v>
      </c>
      <c r="B2" s="148"/>
      <c r="C2" s="149">
        <f>'Formularz rozliczenia'!B2</f>
        <v>0</v>
      </c>
      <c r="D2" s="149"/>
      <c r="E2" s="150"/>
      <c r="I2" s="79" t="s">
        <v>40</v>
      </c>
    </row>
    <row r="3" spans="1:21" s="1" customFormat="1" ht="15.75" customHeight="1" thickBot="1" x14ac:dyDescent="0.3">
      <c r="A3" s="151" t="s">
        <v>15</v>
      </c>
      <c r="B3" s="152"/>
      <c r="C3" s="149">
        <f>'Formularz rozliczenia'!B3</f>
        <v>0</v>
      </c>
      <c r="D3" s="149"/>
      <c r="E3" s="150"/>
      <c r="I3" s="79" t="s">
        <v>61</v>
      </c>
    </row>
    <row r="4" spans="1:21" s="1" customFormat="1" ht="15.75" customHeight="1" x14ac:dyDescent="0.25">
      <c r="A4" s="17"/>
      <c r="B4" s="17"/>
      <c r="C4" s="143" t="s">
        <v>49</v>
      </c>
      <c r="D4" s="144"/>
      <c r="E4" s="144"/>
      <c r="I4" s="78"/>
      <c r="J4" s="11"/>
    </row>
    <row r="5" spans="1:21" s="1" customFormat="1" ht="15.75" customHeight="1" x14ac:dyDescent="0.25">
      <c r="A5" s="17"/>
      <c r="B5" s="17"/>
      <c r="C5" s="153" t="s">
        <v>50</v>
      </c>
      <c r="D5" s="154"/>
      <c r="E5" s="154"/>
      <c r="I5" s="78"/>
      <c r="J5" s="11"/>
    </row>
    <row r="6" spans="1:21" ht="48" customHeight="1" x14ac:dyDescent="0.25">
      <c r="A6" s="139" t="s">
        <v>35</v>
      </c>
      <c r="B6" s="141" t="s">
        <v>44</v>
      </c>
      <c r="C6" s="137" t="s">
        <v>161</v>
      </c>
      <c r="D6" s="138"/>
      <c r="E6" s="137" t="s">
        <v>45</v>
      </c>
      <c r="F6" s="155"/>
      <c r="G6" s="156"/>
      <c r="H6" s="22"/>
      <c r="I6" s="89" t="s">
        <v>165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" customHeight="1" x14ac:dyDescent="0.25">
      <c r="A7" s="140"/>
      <c r="B7" s="142"/>
      <c r="C7" s="14" t="s">
        <v>46</v>
      </c>
      <c r="D7" s="14" t="s">
        <v>47</v>
      </c>
      <c r="E7" s="14" t="s">
        <v>46</v>
      </c>
      <c r="F7" s="14" t="s">
        <v>47</v>
      </c>
      <c r="G7" s="25" t="s">
        <v>64</v>
      </c>
      <c r="H7" s="23"/>
      <c r="I7" s="88" t="s">
        <v>164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60" customHeight="1" x14ac:dyDescent="0.25">
      <c r="A8" s="26" t="s">
        <v>0</v>
      </c>
      <c r="B8" s="55" t="s">
        <v>84</v>
      </c>
      <c r="C8" s="67"/>
      <c r="D8" s="67"/>
      <c r="E8" s="86">
        <f>'Zestawienie dokumentów'!I7</f>
        <v>0</v>
      </c>
      <c r="F8" s="67"/>
      <c r="G8" s="86">
        <f>E8+F8</f>
        <v>0</v>
      </c>
      <c r="H8" s="24"/>
      <c r="I8" s="87" t="str">
        <f>IF(E8&gt;115% *C8,"BŁĄD. Koszt poniesiony ze środków IMiT nie może być wyższy o więcej niż 15% od planowanego.","")</f>
        <v/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1" customFormat="1" ht="45" x14ac:dyDescent="0.25">
      <c r="A9" s="26" t="s">
        <v>5</v>
      </c>
      <c r="B9" s="56" t="s">
        <v>85</v>
      </c>
      <c r="C9" s="67"/>
      <c r="D9" s="67"/>
      <c r="E9" s="86">
        <f>'Zestawienie dokumentów'!I30</f>
        <v>0</v>
      </c>
      <c r="F9" s="67"/>
      <c r="G9" s="86">
        <f t="shared" ref="G9:G18" si="0">E9+F9</f>
        <v>0</v>
      </c>
      <c r="H9" s="10"/>
      <c r="I9" s="80" t="str">
        <f>IF(E9&gt;115% *C9,"BŁĄD. Koszt poniesiony ze środków IMiT nie może być wyższy o więcej niż 15% od planowanego.","")</f>
        <v/>
      </c>
      <c r="J9" s="8"/>
    </row>
    <row r="10" spans="1:21" ht="45" x14ac:dyDescent="0.25">
      <c r="A10" s="26" t="s">
        <v>10</v>
      </c>
      <c r="B10" s="56" t="s">
        <v>156</v>
      </c>
      <c r="C10" s="67"/>
      <c r="D10" s="67"/>
      <c r="E10" s="86">
        <f>'Zestawienie dokumentów'!I44</f>
        <v>0</v>
      </c>
      <c r="F10" s="67"/>
      <c r="G10" s="86">
        <f t="shared" si="0"/>
        <v>0</v>
      </c>
      <c r="I10" s="19" t="str">
        <f>IF(E10&gt;15%*E19,"BŁĄD. Wynagrodzenie koordynatora/koordynatorów projektu nie może być większe niż 15% sumy środków.","")</f>
        <v/>
      </c>
      <c r="J10" s="53" t="str">
        <f>IF(E10&gt;115% *C10,"BŁĄD. Koszt poniesiony ze środków IMiT nie może być wyższy o więcej niż 15% od planowanego.","")</f>
        <v/>
      </c>
    </row>
    <row r="11" spans="1:21" ht="30" x14ac:dyDescent="0.25">
      <c r="A11" s="26" t="s">
        <v>13</v>
      </c>
      <c r="B11" s="27" t="s">
        <v>87</v>
      </c>
      <c r="C11" s="67"/>
      <c r="D11" s="67"/>
      <c r="E11" s="86">
        <f>'Zestawienie dokumentów'!I50</f>
        <v>0</v>
      </c>
      <c r="F11" s="67"/>
      <c r="G11" s="86">
        <f t="shared" si="0"/>
        <v>0</v>
      </c>
      <c r="I11" s="80" t="str">
        <f>IF(E11&gt;115% *C11,"BŁĄD. Koszt poniesiony ze środków IMiT nie może być wyższy o więcej niż 15% od planowanego.","")</f>
        <v/>
      </c>
    </row>
    <row r="12" spans="1:21" ht="30" x14ac:dyDescent="0.25">
      <c r="A12" s="26" t="s">
        <v>89</v>
      </c>
      <c r="B12" s="55" t="s">
        <v>111</v>
      </c>
      <c r="C12" s="67"/>
      <c r="D12" s="67"/>
      <c r="E12" s="86">
        <f>'Zestawienie dokumentów'!I57</f>
        <v>0</v>
      </c>
      <c r="F12" s="67"/>
      <c r="G12" s="86">
        <f t="shared" si="0"/>
        <v>0</v>
      </c>
      <c r="I12" s="80" t="str">
        <f>IF(E12&gt;115% *C12,"BŁĄD. Koszt poniesiony ze środków IMiT nie może być wyższy o więcej niż 15% od planowanego.","")</f>
        <v/>
      </c>
    </row>
    <row r="13" spans="1:21" ht="30" x14ac:dyDescent="0.25">
      <c r="A13" s="26" t="s">
        <v>88</v>
      </c>
      <c r="B13" s="56" t="s">
        <v>112</v>
      </c>
      <c r="C13" s="67"/>
      <c r="D13" s="67"/>
      <c r="E13" s="86">
        <f>'Zestawienie dokumentów'!I62</f>
        <v>0</v>
      </c>
      <c r="F13" s="67"/>
      <c r="G13" s="86">
        <f t="shared" si="0"/>
        <v>0</v>
      </c>
      <c r="I13" s="80" t="str">
        <f>IF(E13&gt;115% *C13,"BŁĄD. Koszt poniesiony ze środków IMiT nie może być wyższy o więcej niż 15% od planowanego.","")</f>
        <v/>
      </c>
    </row>
    <row r="14" spans="1:21" ht="60" x14ac:dyDescent="0.25">
      <c r="A14" s="26" t="s">
        <v>90</v>
      </c>
      <c r="B14" s="56" t="s">
        <v>113</v>
      </c>
      <c r="C14" s="67"/>
      <c r="D14" s="67"/>
      <c r="E14" s="86">
        <f>'Zestawienie dokumentów'!I70</f>
        <v>0</v>
      </c>
      <c r="F14" s="67"/>
      <c r="G14" s="86">
        <f t="shared" si="0"/>
        <v>0</v>
      </c>
      <c r="I14" s="80" t="str">
        <f>IF(E14&gt;115% *C14,"BŁĄD. Koszt poniesiony ze środków IMiT nie może być wyższy o więcej niż 15% od planowanego.","")</f>
        <v/>
      </c>
    </row>
    <row r="15" spans="1:21" ht="60" x14ac:dyDescent="0.25">
      <c r="A15" s="26" t="s">
        <v>91</v>
      </c>
      <c r="B15" s="27" t="s">
        <v>114</v>
      </c>
      <c r="C15" s="67"/>
      <c r="D15" s="67"/>
      <c r="E15" s="86">
        <f>'Zestawienie dokumentów'!I78</f>
        <v>0</v>
      </c>
      <c r="F15" s="67"/>
      <c r="G15" s="86">
        <f t="shared" si="0"/>
        <v>0</v>
      </c>
      <c r="I15" s="80" t="str">
        <f>IF(E15&gt;115% *C15,"BŁĄD. Koszt poniesiony ze środków IMiT nie może być wyższy o więcej niż 15% od planowanego.","")</f>
        <v/>
      </c>
    </row>
    <row r="16" spans="1:21" x14ac:dyDescent="0.25">
      <c r="A16" s="26" t="s">
        <v>92</v>
      </c>
      <c r="B16" s="56" t="s">
        <v>115</v>
      </c>
      <c r="C16" s="67"/>
      <c r="D16" s="67"/>
      <c r="E16" s="86">
        <f>'Zestawienie dokumentów'!I82</f>
        <v>0</v>
      </c>
      <c r="F16" s="67"/>
      <c r="G16" s="86">
        <f t="shared" si="0"/>
        <v>0</v>
      </c>
      <c r="I16" s="19" t="str">
        <f>IF(E16&gt;5%*E19,"Błąd. Koszty promocji projektu nie mogą być większe niż 5% sumy kosztów.","")</f>
        <v/>
      </c>
      <c r="J16" s="53" t="str">
        <f>IF(E16&gt;115% *C16,"BŁĄD. Koszt poniesiony ze środków IMiT nie może być wyższy o więcej niż 15% od planowanego.","")</f>
        <v/>
      </c>
    </row>
    <row r="17" spans="1:9" ht="60" x14ac:dyDescent="0.25">
      <c r="A17" s="26" t="s">
        <v>93</v>
      </c>
      <c r="B17" s="27" t="s">
        <v>116</v>
      </c>
      <c r="C17" s="67"/>
      <c r="D17" s="67"/>
      <c r="E17" s="86">
        <f>'Zestawienie dokumentów'!I87</f>
        <v>0</v>
      </c>
      <c r="F17" s="67"/>
      <c r="G17" s="86">
        <f t="shared" si="0"/>
        <v>0</v>
      </c>
      <c r="I17" s="80" t="str">
        <f>IF(E17&gt;115% *C17,"BŁĄD. Koszt poniesiony ze środków IMiT nie może być wyższy o więcej niż 15% od planowanego.","")</f>
        <v/>
      </c>
    </row>
    <row r="18" spans="1:9" s="1" customFormat="1" ht="30" x14ac:dyDescent="0.25">
      <c r="A18" s="171" t="s">
        <v>168</v>
      </c>
      <c r="B18" s="172" t="s">
        <v>173</v>
      </c>
      <c r="C18" s="67"/>
      <c r="D18" s="67"/>
      <c r="E18" s="86">
        <f>'Zestawienie dokumentów'!I92</f>
        <v>0</v>
      </c>
      <c r="F18" s="67"/>
      <c r="G18" s="86">
        <f t="shared" si="0"/>
        <v>0</v>
      </c>
      <c r="I18" s="80"/>
    </row>
    <row r="19" spans="1:9" x14ac:dyDescent="0.25">
      <c r="A19" s="49"/>
      <c r="B19" s="50" t="s">
        <v>14</v>
      </c>
      <c r="C19" s="51">
        <f>C8+C9+C10+C11+C12+C13+C14+C15+C16+C17</f>
        <v>0</v>
      </c>
      <c r="D19" s="51">
        <f>D8+D9+D10+D11+D12+D13+D14+D15+D16+D17</f>
        <v>0</v>
      </c>
      <c r="E19" s="51">
        <f>E8+E9+E10+E11+E12+E13+E14+E15+E16+E17+E18</f>
        <v>0</v>
      </c>
      <c r="F19" s="51">
        <f>F8+F9+F10+F11+F12+F13+F14+F15+F16+F17+F18</f>
        <v>0</v>
      </c>
      <c r="G19" s="51">
        <f>G8+G9+G10+G11+G12+G13+G14+G15+G16+G17+G18</f>
        <v>0</v>
      </c>
    </row>
    <row r="20" spans="1:9" x14ac:dyDescent="0.25">
      <c r="A20" s="9"/>
      <c r="B20" s="9"/>
      <c r="C20" s="10"/>
      <c r="D20" s="10"/>
      <c r="E20" s="10"/>
      <c r="F20" s="10"/>
      <c r="G20" s="10"/>
    </row>
    <row r="21" spans="1:9" x14ac:dyDescent="0.25">
      <c r="I21" s="54"/>
    </row>
    <row r="22" spans="1:9" x14ac:dyDescent="0.25">
      <c r="D22" s="135" t="s">
        <v>36</v>
      </c>
      <c r="E22" s="135"/>
      <c r="F22" s="135" t="s">
        <v>36</v>
      </c>
      <c r="G22" s="135"/>
    </row>
    <row r="23" spans="1:9" x14ac:dyDescent="0.25">
      <c r="D23" s="136" t="s">
        <v>31</v>
      </c>
      <c r="E23" s="136"/>
      <c r="F23" s="136" t="s">
        <v>29</v>
      </c>
      <c r="G23" s="136"/>
    </row>
  </sheetData>
  <sheetProtection algorithmName="SHA-512" hashValue="5aMCFy8lBHABMsu1BM5zX2tajDGYpMidN2MRraH+7gjpZMdkjcvuNWPYmNq6cUB6Dirl7ykJ/XZlPRt/z5I5XA==" saltValue="aFGZ//aPyTxdHUk2Qb6KWw==" spinCount="100000" sheet="1" objects="1" scenarios="1" insertRows="0" deleteRows="0"/>
  <mergeCells count="16">
    <mergeCell ref="A6:A7"/>
    <mergeCell ref="B6:B7"/>
    <mergeCell ref="C4:E4"/>
    <mergeCell ref="F1:G1"/>
    <mergeCell ref="A1:E1"/>
    <mergeCell ref="A2:B2"/>
    <mergeCell ref="C2:E2"/>
    <mergeCell ref="A3:B3"/>
    <mergeCell ref="C3:E3"/>
    <mergeCell ref="C5:E5"/>
    <mergeCell ref="E6:G6"/>
    <mergeCell ref="F22:G22"/>
    <mergeCell ref="F23:G23"/>
    <mergeCell ref="D22:E22"/>
    <mergeCell ref="D23:E23"/>
    <mergeCell ref="C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"/>
  <sheetViews>
    <sheetView tabSelected="1" view="pageBreakPreview" zoomScaleNormal="100" zoomScaleSheetLayoutView="100" workbookViewId="0">
      <pane ySplit="1" topLeftCell="A68" activePane="bottomLeft" state="frozen"/>
      <selection pane="bottomLeft" activeCell="A43" sqref="A43:XFD43"/>
    </sheetView>
  </sheetViews>
  <sheetFormatPr defaultRowHeight="15" x14ac:dyDescent="0.25"/>
  <cols>
    <col min="1" max="1" width="4.85546875" style="1" customWidth="1"/>
    <col min="2" max="2" width="20.140625" style="1" customWidth="1"/>
    <col min="3" max="3" width="14.7109375" style="1" customWidth="1"/>
    <col min="4" max="4" width="13.85546875" style="1" customWidth="1"/>
    <col min="5" max="5" width="11.42578125" style="1" customWidth="1"/>
    <col min="6" max="6" width="12.140625" style="1" customWidth="1"/>
    <col min="7" max="7" width="11.5703125" style="1" customWidth="1"/>
    <col min="8" max="8" width="12" style="75" customWidth="1"/>
    <col min="9" max="9" width="12.85546875" style="1" customWidth="1"/>
    <col min="10" max="10" width="12.42578125" style="1" customWidth="1"/>
    <col min="11" max="11" width="4" style="1" customWidth="1"/>
    <col min="12" max="12" width="96" style="90" bestFit="1" customWidth="1"/>
    <col min="13" max="16384" width="9.140625" style="1"/>
  </cols>
  <sheetData>
    <row r="1" spans="1:12" ht="21" customHeight="1" thickBot="1" x14ac:dyDescent="0.3">
      <c r="A1" s="146" t="s">
        <v>48</v>
      </c>
      <c r="B1" s="146"/>
      <c r="C1" s="146"/>
      <c r="D1" s="146"/>
      <c r="E1" s="146"/>
      <c r="F1" s="157">
        <f>'Budżet porealizacyjny'!F1:G1</f>
        <v>11</v>
      </c>
      <c r="G1" s="157"/>
      <c r="H1" s="74"/>
      <c r="I1" s="15"/>
      <c r="J1" s="15"/>
    </row>
    <row r="2" spans="1:12" ht="15.75" customHeight="1" thickBot="1" x14ac:dyDescent="0.3">
      <c r="A2" s="147" t="s">
        <v>16</v>
      </c>
      <c r="B2" s="148"/>
      <c r="C2" s="149">
        <f>'Formularz rozliczenia'!B2</f>
        <v>0</v>
      </c>
      <c r="D2" s="149"/>
      <c r="E2" s="150"/>
      <c r="L2" s="89" t="s">
        <v>40</v>
      </c>
    </row>
    <row r="3" spans="1:12" ht="15.75" customHeight="1" thickBot="1" x14ac:dyDescent="0.3">
      <c r="A3" s="151" t="s">
        <v>15</v>
      </c>
      <c r="B3" s="152"/>
      <c r="C3" s="149">
        <f>'Formularz rozliczenia'!B3</f>
        <v>0</v>
      </c>
      <c r="D3" s="149"/>
      <c r="E3" s="150"/>
      <c r="L3" s="89" t="s">
        <v>60</v>
      </c>
    </row>
    <row r="4" spans="1:12" ht="15.75" customHeight="1" x14ac:dyDescent="0.25">
      <c r="A4" s="17"/>
      <c r="B4" s="17"/>
      <c r="C4" s="16"/>
      <c r="D4" s="158" t="s">
        <v>63</v>
      </c>
      <c r="E4" s="159"/>
      <c r="F4" s="159"/>
      <c r="G4" s="159"/>
      <c r="H4" s="159"/>
      <c r="L4" s="89"/>
    </row>
    <row r="5" spans="1:12" ht="15.75" customHeight="1" x14ac:dyDescent="0.25">
      <c r="A5" s="17"/>
      <c r="B5" s="17"/>
      <c r="C5" s="16"/>
      <c r="D5" s="160" t="s">
        <v>62</v>
      </c>
      <c r="E5" s="161"/>
      <c r="F5" s="161"/>
      <c r="G5" s="161"/>
      <c r="H5" s="161"/>
      <c r="L5" s="89"/>
    </row>
    <row r="6" spans="1:12" ht="42" x14ac:dyDescent="0.25">
      <c r="A6" s="61" t="s">
        <v>35</v>
      </c>
      <c r="B6" s="62" t="s">
        <v>51</v>
      </c>
      <c r="C6" s="14" t="s">
        <v>52</v>
      </c>
      <c r="D6" s="14" t="s">
        <v>53</v>
      </c>
      <c r="E6" s="14" t="s">
        <v>54</v>
      </c>
      <c r="F6" s="14" t="s">
        <v>55</v>
      </c>
      <c r="G6" s="14" t="s">
        <v>56</v>
      </c>
      <c r="H6" s="76" t="s">
        <v>57</v>
      </c>
      <c r="I6" s="14" t="s">
        <v>58</v>
      </c>
      <c r="J6" s="14" t="s">
        <v>59</v>
      </c>
    </row>
    <row r="7" spans="1:12" ht="22.5" customHeight="1" x14ac:dyDescent="0.25">
      <c r="A7" s="46" t="s">
        <v>0</v>
      </c>
      <c r="B7" s="162" t="s">
        <v>84</v>
      </c>
      <c r="C7" s="163"/>
      <c r="D7" s="163"/>
      <c r="E7" s="163"/>
      <c r="F7" s="163"/>
      <c r="G7" s="163"/>
      <c r="H7" s="47">
        <f>SUM(H8:H29)</f>
        <v>0</v>
      </c>
      <c r="I7" s="47">
        <f>SUBTOTAL(9,I8:I29)</f>
        <v>0</v>
      </c>
      <c r="J7" s="47">
        <f>SUBTOTAL(9,J8:J29)</f>
        <v>0</v>
      </c>
      <c r="L7" s="91" t="str">
        <f>IF('Budżet porealizacyjny'!E8&lt;&gt;'Zestawienie dokumentów'!I7,"Kwota niezgodna z danymi z zakładki &lt;Budżet porealizacyjny&gt;","")</f>
        <v/>
      </c>
    </row>
    <row r="8" spans="1:12" x14ac:dyDescent="0.25">
      <c r="A8" s="7" t="s">
        <v>1</v>
      </c>
      <c r="B8" s="68"/>
      <c r="C8" s="82"/>
      <c r="D8" s="70"/>
      <c r="E8" s="72"/>
      <c r="F8" s="71"/>
      <c r="G8" s="72"/>
      <c r="H8" s="18"/>
      <c r="I8" s="45"/>
      <c r="J8" s="18"/>
    </row>
    <row r="9" spans="1:12" x14ac:dyDescent="0.25">
      <c r="A9" s="7" t="s">
        <v>2</v>
      </c>
      <c r="B9" s="68"/>
      <c r="C9" s="83"/>
      <c r="D9" s="70"/>
      <c r="E9" s="72"/>
      <c r="F9" s="71"/>
      <c r="G9" s="72"/>
      <c r="H9" s="18"/>
      <c r="I9" s="45"/>
      <c r="J9" s="18"/>
    </row>
    <row r="10" spans="1:12" x14ac:dyDescent="0.25">
      <c r="A10" s="7" t="s">
        <v>3</v>
      </c>
      <c r="B10" s="68"/>
      <c r="C10" s="83"/>
      <c r="D10" s="70"/>
      <c r="E10" s="72"/>
      <c r="F10" s="71"/>
      <c r="G10" s="72"/>
      <c r="H10" s="18"/>
      <c r="I10" s="45"/>
      <c r="J10" s="18"/>
    </row>
    <row r="11" spans="1:12" x14ac:dyDescent="0.25">
      <c r="A11" s="7" t="s">
        <v>4</v>
      </c>
      <c r="B11" s="68"/>
      <c r="C11" s="83"/>
      <c r="D11" s="70"/>
      <c r="E11" s="72"/>
      <c r="F11" s="71"/>
      <c r="G11" s="72"/>
      <c r="H11" s="18"/>
      <c r="I11" s="45"/>
      <c r="J11" s="18"/>
    </row>
    <row r="12" spans="1:12" x14ac:dyDescent="0.25">
      <c r="A12" s="7" t="s">
        <v>69</v>
      </c>
      <c r="B12" s="68"/>
      <c r="C12" s="83"/>
      <c r="D12" s="70"/>
      <c r="E12" s="72"/>
      <c r="F12" s="71"/>
      <c r="G12" s="72"/>
      <c r="H12" s="18"/>
      <c r="I12" s="45"/>
      <c r="J12" s="18"/>
    </row>
    <row r="13" spans="1:12" x14ac:dyDescent="0.25">
      <c r="A13" s="7" t="s">
        <v>117</v>
      </c>
      <c r="B13" s="68"/>
      <c r="C13" s="83"/>
      <c r="D13" s="70"/>
      <c r="E13" s="72"/>
      <c r="F13" s="71"/>
      <c r="G13" s="72"/>
      <c r="H13" s="18"/>
      <c r="I13" s="45"/>
      <c r="J13" s="18"/>
    </row>
    <row r="14" spans="1:12" x14ac:dyDescent="0.25">
      <c r="A14" s="7" t="s">
        <v>118</v>
      </c>
      <c r="B14" s="68"/>
      <c r="C14" s="83"/>
      <c r="D14" s="70"/>
      <c r="E14" s="72"/>
      <c r="F14" s="71"/>
      <c r="G14" s="72"/>
      <c r="H14" s="18"/>
      <c r="I14" s="45"/>
      <c r="J14" s="18"/>
    </row>
    <row r="15" spans="1:12" x14ac:dyDescent="0.25">
      <c r="A15" s="7" t="s">
        <v>119</v>
      </c>
      <c r="B15" s="68"/>
      <c r="C15" s="83"/>
      <c r="D15" s="70"/>
      <c r="E15" s="72"/>
      <c r="F15" s="71"/>
      <c r="G15" s="72"/>
      <c r="H15" s="18"/>
      <c r="I15" s="45"/>
      <c r="J15" s="18"/>
    </row>
    <row r="16" spans="1:12" x14ac:dyDescent="0.25">
      <c r="A16" s="7" t="s">
        <v>122</v>
      </c>
      <c r="B16" s="68"/>
      <c r="C16" s="83"/>
      <c r="D16" s="70"/>
      <c r="E16" s="72"/>
      <c r="F16" s="71"/>
      <c r="G16" s="72"/>
      <c r="H16" s="18"/>
      <c r="I16" s="45"/>
      <c r="J16" s="18"/>
    </row>
    <row r="17" spans="1:12" x14ac:dyDescent="0.25">
      <c r="A17" s="7" t="s">
        <v>123</v>
      </c>
      <c r="B17" s="68"/>
      <c r="C17" s="83"/>
      <c r="D17" s="70"/>
      <c r="E17" s="72"/>
      <c r="F17" s="71"/>
      <c r="G17" s="72"/>
      <c r="H17" s="18"/>
      <c r="I17" s="45"/>
      <c r="J17" s="18"/>
    </row>
    <row r="18" spans="1:12" x14ac:dyDescent="0.25">
      <c r="A18" s="7" t="s">
        <v>124</v>
      </c>
      <c r="B18" s="68"/>
      <c r="C18" s="83"/>
      <c r="D18" s="70"/>
      <c r="E18" s="72"/>
      <c r="F18" s="71"/>
      <c r="G18" s="72"/>
      <c r="H18" s="18"/>
      <c r="I18" s="45"/>
      <c r="J18" s="18"/>
    </row>
    <row r="19" spans="1:12" x14ac:dyDescent="0.25">
      <c r="A19" s="7" t="s">
        <v>125</v>
      </c>
      <c r="B19" s="68"/>
      <c r="C19" s="83"/>
      <c r="D19" s="70"/>
      <c r="E19" s="72"/>
      <c r="F19" s="71"/>
      <c r="G19" s="72"/>
      <c r="H19" s="18"/>
      <c r="I19" s="45"/>
      <c r="J19" s="18"/>
    </row>
    <row r="20" spans="1:12" x14ac:dyDescent="0.25">
      <c r="A20" s="7" t="s">
        <v>126</v>
      </c>
      <c r="B20" s="68"/>
      <c r="C20" s="83"/>
      <c r="D20" s="70"/>
      <c r="E20" s="72"/>
      <c r="F20" s="71"/>
      <c r="G20" s="72"/>
      <c r="H20" s="18"/>
      <c r="I20" s="45"/>
      <c r="J20" s="18"/>
    </row>
    <row r="21" spans="1:12" x14ac:dyDescent="0.25">
      <c r="A21" s="7" t="s">
        <v>127</v>
      </c>
      <c r="B21" s="68"/>
      <c r="C21" s="83"/>
      <c r="D21" s="70"/>
      <c r="E21" s="72"/>
      <c r="F21" s="71"/>
      <c r="G21" s="72"/>
      <c r="H21" s="18"/>
      <c r="I21" s="45"/>
      <c r="J21" s="18"/>
    </row>
    <row r="22" spans="1:12" x14ac:dyDescent="0.25">
      <c r="A22" s="7" t="s">
        <v>128</v>
      </c>
      <c r="B22" s="68"/>
      <c r="C22" s="83"/>
      <c r="D22" s="70"/>
      <c r="E22" s="72"/>
      <c r="F22" s="71"/>
      <c r="G22" s="72"/>
      <c r="H22" s="18"/>
      <c r="I22" s="45"/>
      <c r="J22" s="18"/>
    </row>
    <row r="23" spans="1:12" x14ac:dyDescent="0.25">
      <c r="A23" s="7" t="s">
        <v>129</v>
      </c>
      <c r="B23" s="68"/>
      <c r="C23" s="83"/>
      <c r="D23" s="70"/>
      <c r="E23" s="72"/>
      <c r="F23" s="71"/>
      <c r="G23" s="72"/>
      <c r="H23" s="18"/>
      <c r="I23" s="45"/>
      <c r="J23" s="18"/>
    </row>
    <row r="24" spans="1:12" x14ac:dyDescent="0.25">
      <c r="A24" s="7" t="s">
        <v>130</v>
      </c>
      <c r="B24" s="68"/>
      <c r="C24" s="83"/>
      <c r="D24" s="70"/>
      <c r="E24" s="72"/>
      <c r="F24" s="71"/>
      <c r="G24" s="72"/>
      <c r="H24" s="18"/>
      <c r="I24" s="45"/>
      <c r="J24" s="18"/>
    </row>
    <row r="25" spans="1:12" x14ac:dyDescent="0.25">
      <c r="A25" s="7" t="s">
        <v>131</v>
      </c>
      <c r="B25" s="68"/>
      <c r="C25" s="83"/>
      <c r="D25" s="70"/>
      <c r="E25" s="72"/>
      <c r="F25" s="71"/>
      <c r="G25" s="72"/>
      <c r="H25" s="18"/>
      <c r="I25" s="45"/>
      <c r="J25" s="18"/>
    </row>
    <row r="26" spans="1:12" x14ac:dyDescent="0.25">
      <c r="A26" s="7" t="s">
        <v>132</v>
      </c>
      <c r="B26" s="68"/>
      <c r="C26" s="83"/>
      <c r="D26" s="70"/>
      <c r="E26" s="72"/>
      <c r="F26" s="71"/>
      <c r="G26" s="72"/>
      <c r="H26" s="18"/>
      <c r="I26" s="45"/>
      <c r="J26" s="18"/>
    </row>
    <row r="27" spans="1:12" x14ac:dyDescent="0.25">
      <c r="A27" s="7" t="s">
        <v>133</v>
      </c>
      <c r="B27" s="68"/>
      <c r="C27" s="83"/>
      <c r="D27" s="70"/>
      <c r="E27" s="72"/>
      <c r="F27" s="71"/>
      <c r="G27" s="72"/>
      <c r="H27" s="18"/>
      <c r="I27" s="45"/>
      <c r="J27" s="18"/>
    </row>
    <row r="28" spans="1:12" ht="13.5" customHeight="1" x14ac:dyDescent="0.25">
      <c r="A28" s="7" t="s">
        <v>145</v>
      </c>
      <c r="B28" s="68"/>
      <c r="C28" s="83"/>
      <c r="D28" s="70"/>
      <c r="E28" s="72"/>
      <c r="F28" s="71"/>
      <c r="G28" s="72"/>
      <c r="H28" s="18"/>
      <c r="I28" s="45"/>
      <c r="J28" s="18"/>
    </row>
    <row r="29" spans="1:12" x14ac:dyDescent="0.25">
      <c r="A29" s="7" t="s">
        <v>146</v>
      </c>
      <c r="B29" s="68"/>
      <c r="C29" s="83"/>
      <c r="D29" s="70"/>
      <c r="E29" s="72"/>
      <c r="F29" s="71"/>
      <c r="G29" s="72"/>
      <c r="H29" s="18"/>
      <c r="I29" s="45"/>
      <c r="J29" s="18"/>
      <c r="L29" s="92" t="s">
        <v>65</v>
      </c>
    </row>
    <row r="30" spans="1:12" ht="15" customHeight="1" x14ac:dyDescent="0.25">
      <c r="A30" s="46" t="s">
        <v>5</v>
      </c>
      <c r="B30" s="162" t="s">
        <v>85</v>
      </c>
      <c r="C30" s="163"/>
      <c r="D30" s="163"/>
      <c r="E30" s="163"/>
      <c r="F30" s="163"/>
      <c r="G30" s="163"/>
      <c r="H30" s="73">
        <f>SUM(H31:H43)</f>
        <v>0</v>
      </c>
      <c r="I30" s="47">
        <f>SUBTOTAL(9,I31:I43)</f>
        <v>0</v>
      </c>
      <c r="J30" s="47">
        <f>SUBTOTAL(9,J31:J43)</f>
        <v>0</v>
      </c>
      <c r="L30" s="91" t="str">
        <f>IF('Budżet porealizacyjny'!E9&lt;&gt;'Zestawienie dokumentów'!I30,"Kwota niezgodna z danymi z zakładki &lt;Budżet porealizacyjny&gt;","")</f>
        <v/>
      </c>
    </row>
    <row r="31" spans="1:12" x14ac:dyDescent="0.25">
      <c r="A31" s="7" t="s">
        <v>6</v>
      </c>
      <c r="B31" s="68"/>
      <c r="C31" s="21"/>
      <c r="D31" s="71"/>
      <c r="E31" s="72"/>
      <c r="F31" s="71"/>
      <c r="G31" s="72"/>
      <c r="H31" s="18"/>
      <c r="I31" s="45"/>
      <c r="J31" s="18"/>
    </row>
    <row r="32" spans="1:12" x14ac:dyDescent="0.25">
      <c r="A32" s="7" t="s">
        <v>7</v>
      </c>
      <c r="B32" s="68"/>
      <c r="C32" s="21"/>
      <c r="D32" s="71"/>
      <c r="E32" s="72"/>
      <c r="F32" s="71"/>
      <c r="G32" s="72"/>
      <c r="H32" s="18"/>
      <c r="I32" s="45"/>
      <c r="J32" s="18"/>
    </row>
    <row r="33" spans="1:12" x14ac:dyDescent="0.25">
      <c r="A33" s="7" t="s">
        <v>8</v>
      </c>
      <c r="B33" s="68"/>
      <c r="C33" s="21"/>
      <c r="D33" s="71"/>
      <c r="E33" s="72"/>
      <c r="F33" s="71"/>
      <c r="G33" s="72"/>
      <c r="H33" s="18"/>
      <c r="I33" s="45"/>
      <c r="J33" s="18"/>
    </row>
    <row r="34" spans="1:12" x14ac:dyDescent="0.25">
      <c r="A34" s="7" t="s">
        <v>6</v>
      </c>
      <c r="B34" s="68"/>
      <c r="C34" s="21"/>
      <c r="D34" s="71"/>
      <c r="E34" s="72"/>
      <c r="F34" s="71"/>
      <c r="G34" s="72"/>
      <c r="H34" s="18"/>
      <c r="I34" s="45"/>
      <c r="J34" s="18"/>
    </row>
    <row r="35" spans="1:12" x14ac:dyDescent="0.25">
      <c r="A35" s="7" t="s">
        <v>7</v>
      </c>
      <c r="B35" s="68"/>
      <c r="C35" s="21"/>
      <c r="D35" s="71"/>
      <c r="E35" s="72"/>
      <c r="F35" s="71"/>
      <c r="G35" s="72"/>
      <c r="H35" s="18"/>
      <c r="I35" s="45"/>
      <c r="J35" s="18"/>
    </row>
    <row r="36" spans="1:12" x14ac:dyDescent="0.25">
      <c r="A36" s="7" t="s">
        <v>8</v>
      </c>
      <c r="B36" s="68"/>
      <c r="C36" s="21"/>
      <c r="D36" s="71"/>
      <c r="E36" s="72"/>
      <c r="F36" s="71"/>
      <c r="G36" s="72"/>
      <c r="H36" s="18"/>
      <c r="I36" s="45"/>
      <c r="J36" s="18"/>
    </row>
    <row r="37" spans="1:12" x14ac:dyDescent="0.25">
      <c r="A37" s="7" t="s">
        <v>6</v>
      </c>
      <c r="B37" s="68"/>
      <c r="C37" s="21"/>
      <c r="D37" s="71"/>
      <c r="E37" s="72"/>
      <c r="F37" s="71"/>
      <c r="G37" s="72"/>
      <c r="H37" s="18"/>
      <c r="I37" s="45"/>
      <c r="J37" s="18"/>
    </row>
    <row r="38" spans="1:12" x14ac:dyDescent="0.25">
      <c r="A38" s="7" t="s">
        <v>7</v>
      </c>
      <c r="B38" s="68"/>
      <c r="C38" s="21"/>
      <c r="D38" s="71"/>
      <c r="E38" s="72"/>
      <c r="F38" s="71"/>
      <c r="G38" s="72"/>
      <c r="H38" s="18"/>
      <c r="I38" s="45"/>
      <c r="J38" s="18"/>
    </row>
    <row r="39" spans="1:12" x14ac:dyDescent="0.25">
      <c r="A39" s="7" t="s">
        <v>8</v>
      </c>
      <c r="B39" s="68"/>
      <c r="C39" s="21"/>
      <c r="D39" s="71"/>
      <c r="E39" s="72"/>
      <c r="F39" s="71"/>
      <c r="G39" s="72"/>
      <c r="H39" s="18"/>
      <c r="I39" s="45"/>
      <c r="J39" s="18"/>
    </row>
    <row r="40" spans="1:12" x14ac:dyDescent="0.25">
      <c r="A40" s="7" t="s">
        <v>6</v>
      </c>
      <c r="B40" s="68"/>
      <c r="C40" s="21"/>
      <c r="D40" s="71"/>
      <c r="E40" s="72"/>
      <c r="F40" s="71"/>
      <c r="G40" s="72"/>
      <c r="H40" s="18"/>
      <c r="I40" s="45"/>
      <c r="J40" s="18"/>
    </row>
    <row r="41" spans="1:12" x14ac:dyDescent="0.25">
      <c r="A41" s="7" t="s">
        <v>7</v>
      </c>
      <c r="B41" s="68"/>
      <c r="C41" s="21"/>
      <c r="D41" s="71"/>
      <c r="E41" s="72"/>
      <c r="F41" s="71"/>
      <c r="G41" s="72"/>
      <c r="H41" s="18"/>
      <c r="I41" s="45"/>
      <c r="J41" s="18"/>
    </row>
    <row r="42" spans="1:12" x14ac:dyDescent="0.25">
      <c r="A42" s="7" t="s">
        <v>8</v>
      </c>
      <c r="B42" s="68"/>
      <c r="C42" s="21"/>
      <c r="D42" s="71"/>
      <c r="E42" s="72"/>
      <c r="F42" s="71"/>
      <c r="G42" s="72"/>
      <c r="H42" s="18"/>
      <c r="I42" s="45"/>
      <c r="J42" s="18"/>
    </row>
    <row r="43" spans="1:12" x14ac:dyDescent="0.25">
      <c r="A43" s="7" t="s">
        <v>9</v>
      </c>
      <c r="B43" s="68"/>
      <c r="C43" s="21"/>
      <c r="D43" s="71"/>
      <c r="E43" s="72"/>
      <c r="F43" s="71"/>
      <c r="G43" s="72"/>
      <c r="H43" s="18"/>
      <c r="I43" s="45"/>
      <c r="J43" s="18"/>
      <c r="L43" s="92" t="s">
        <v>66</v>
      </c>
    </row>
    <row r="44" spans="1:12" ht="15" customHeight="1" x14ac:dyDescent="0.25">
      <c r="A44" s="46" t="s">
        <v>10</v>
      </c>
      <c r="B44" s="162" t="s">
        <v>86</v>
      </c>
      <c r="C44" s="163"/>
      <c r="D44" s="163"/>
      <c r="E44" s="163"/>
      <c r="F44" s="163"/>
      <c r="G44" s="163"/>
      <c r="H44" s="73">
        <f>SUM(H45:H49)</f>
        <v>0</v>
      </c>
      <c r="I44" s="47">
        <f>SUBTOTAL(9,I45:I49)</f>
        <v>0</v>
      </c>
      <c r="J44" s="47">
        <f>SUBTOTAL(9,J45:J49)</f>
        <v>0</v>
      </c>
      <c r="L44" s="91" t="str">
        <f>IF('Budżet porealizacyjny'!E10&lt;&gt;'Zestawienie dokumentów'!I44,"Kwota niezgodna z danymi z zakładki &lt;Budżet porealizacyjny&gt;","")</f>
        <v/>
      </c>
    </row>
    <row r="45" spans="1:12" x14ac:dyDescent="0.25">
      <c r="A45" s="7" t="s">
        <v>11</v>
      </c>
      <c r="B45" s="68"/>
      <c r="C45" s="69"/>
      <c r="D45" s="71"/>
      <c r="E45" s="72"/>
      <c r="F45" s="71"/>
      <c r="G45" s="72"/>
      <c r="H45" s="18"/>
      <c r="I45" s="45"/>
      <c r="J45" s="18"/>
      <c r="L45" s="91" t="str">
        <f>IF(I44&gt;15%*I96,"Wynagrodzenie koordynatora/koordynatorów projektu projektu nie może przekroczyć 15% sumy kwoty wydatkowanej ze środków IMIT ","")</f>
        <v/>
      </c>
    </row>
    <row r="46" spans="1:12" x14ac:dyDescent="0.25">
      <c r="A46" s="7" t="s">
        <v>12</v>
      </c>
      <c r="B46" s="68"/>
      <c r="C46" s="69"/>
      <c r="D46" s="71"/>
      <c r="E46" s="72"/>
      <c r="F46" s="71"/>
      <c r="G46" s="72"/>
      <c r="H46" s="18"/>
      <c r="I46" s="45"/>
      <c r="J46" s="18"/>
    </row>
    <row r="47" spans="1:12" x14ac:dyDescent="0.25">
      <c r="A47" s="7" t="s">
        <v>120</v>
      </c>
      <c r="B47" s="68"/>
      <c r="C47" s="69"/>
      <c r="D47" s="71"/>
      <c r="E47" s="72"/>
      <c r="F47" s="71"/>
      <c r="G47" s="72"/>
      <c r="H47" s="18"/>
      <c r="I47" s="45"/>
      <c r="J47" s="18"/>
    </row>
    <row r="48" spans="1:12" x14ac:dyDescent="0.25">
      <c r="A48" s="7" t="s">
        <v>121</v>
      </c>
      <c r="B48" s="68"/>
      <c r="C48" s="69"/>
      <c r="D48" s="71"/>
      <c r="E48" s="72"/>
      <c r="F48" s="71"/>
      <c r="G48" s="72"/>
      <c r="H48" s="18"/>
      <c r="I48" s="45"/>
      <c r="J48" s="18"/>
    </row>
    <row r="49" spans="1:12" x14ac:dyDescent="0.25">
      <c r="A49" s="7" t="s">
        <v>147</v>
      </c>
      <c r="B49" s="68"/>
      <c r="C49" s="69"/>
      <c r="D49" s="71"/>
      <c r="E49" s="72"/>
      <c r="F49" s="71"/>
      <c r="G49" s="72"/>
      <c r="H49" s="18"/>
      <c r="I49" s="45"/>
      <c r="J49" s="18"/>
      <c r="L49" s="92" t="s">
        <v>67</v>
      </c>
    </row>
    <row r="50" spans="1:12" ht="15" customHeight="1" x14ac:dyDescent="0.25">
      <c r="A50" s="46" t="s">
        <v>13</v>
      </c>
      <c r="B50" s="162" t="s">
        <v>87</v>
      </c>
      <c r="C50" s="163"/>
      <c r="D50" s="163"/>
      <c r="E50" s="163"/>
      <c r="F50" s="163"/>
      <c r="G50" s="163"/>
      <c r="H50" s="73">
        <f>SUM(H51:H56)</f>
        <v>0</v>
      </c>
      <c r="I50" s="47">
        <f>SUBTOTAL(9,I51:I56)</f>
        <v>0</v>
      </c>
      <c r="J50" s="47">
        <f>SUBTOTAL(9,J51:J56)</f>
        <v>0</v>
      </c>
      <c r="L50" s="91" t="str">
        <f>IF('Budżet porealizacyjny'!E11&lt;&gt;'Zestawienie dokumentów'!I50,"Kwota niezgodna z danymi z zakładki &lt;Budżet porealizacyjny&gt;","")</f>
        <v/>
      </c>
    </row>
    <row r="51" spans="1:12" x14ac:dyDescent="0.25">
      <c r="A51" s="7" t="s">
        <v>17</v>
      </c>
      <c r="B51" s="68"/>
      <c r="C51" s="69"/>
      <c r="D51" s="71"/>
      <c r="E51" s="72"/>
      <c r="F51" s="71"/>
      <c r="G51" s="72"/>
      <c r="H51" s="18"/>
      <c r="I51" s="45"/>
      <c r="J51" s="18"/>
    </row>
    <row r="52" spans="1:12" x14ac:dyDescent="0.25">
      <c r="A52" s="7" t="s">
        <v>18</v>
      </c>
      <c r="B52" s="68"/>
      <c r="C52" s="69"/>
      <c r="D52" s="71"/>
      <c r="E52" s="72"/>
      <c r="F52" s="71"/>
      <c r="G52" s="72"/>
      <c r="H52" s="18"/>
      <c r="I52" s="45"/>
      <c r="J52" s="18"/>
      <c r="L52" s="93"/>
    </row>
    <row r="53" spans="1:12" x14ac:dyDescent="0.25">
      <c r="A53" s="7" t="s">
        <v>19</v>
      </c>
      <c r="B53" s="68"/>
      <c r="C53" s="69"/>
      <c r="D53" s="71"/>
      <c r="E53" s="72"/>
      <c r="F53" s="71"/>
      <c r="G53" s="72"/>
      <c r="H53" s="18"/>
      <c r="I53" s="45"/>
      <c r="J53" s="18"/>
    </row>
    <row r="54" spans="1:12" x14ac:dyDescent="0.25">
      <c r="A54" s="7" t="s">
        <v>20</v>
      </c>
      <c r="B54" s="68"/>
      <c r="C54" s="69"/>
      <c r="D54" s="71"/>
      <c r="E54" s="72"/>
      <c r="F54" s="71"/>
      <c r="G54" s="72"/>
      <c r="H54" s="18"/>
      <c r="I54" s="45"/>
      <c r="J54" s="18"/>
      <c r="L54" s="93"/>
    </row>
    <row r="55" spans="1:12" x14ac:dyDescent="0.25">
      <c r="A55" s="7" t="s">
        <v>134</v>
      </c>
      <c r="B55" s="68"/>
      <c r="C55" s="69"/>
      <c r="D55" s="71"/>
      <c r="E55" s="72"/>
      <c r="F55" s="71"/>
      <c r="G55" s="72"/>
      <c r="H55" s="18"/>
      <c r="I55" s="45"/>
      <c r="J55" s="18"/>
    </row>
    <row r="56" spans="1:12" x14ac:dyDescent="0.25">
      <c r="A56" s="7" t="s">
        <v>135</v>
      </c>
      <c r="B56" s="68"/>
      <c r="C56" s="69"/>
      <c r="D56" s="71"/>
      <c r="E56" s="72"/>
      <c r="F56" s="71"/>
      <c r="G56" s="72"/>
      <c r="H56" s="18"/>
      <c r="I56" s="45"/>
      <c r="J56" s="18"/>
      <c r="L56" s="92" t="s">
        <v>65</v>
      </c>
    </row>
    <row r="57" spans="1:12" ht="23.25" customHeight="1" x14ac:dyDescent="0.25">
      <c r="A57" s="46" t="s">
        <v>89</v>
      </c>
      <c r="B57" s="162" t="s">
        <v>111</v>
      </c>
      <c r="C57" s="163"/>
      <c r="D57" s="163"/>
      <c r="E57" s="163"/>
      <c r="F57" s="163"/>
      <c r="G57" s="163"/>
      <c r="H57" s="73">
        <f>SUM(H58:H61)</f>
        <v>0</v>
      </c>
      <c r="I57" s="47">
        <f>SUBTOTAL(9,I58:I61)</f>
        <v>0</v>
      </c>
      <c r="J57" s="47">
        <f>SUBTOTAL(9,J58:J61)</f>
        <v>0</v>
      </c>
      <c r="L57" s="91" t="str">
        <f>IF('Budżet porealizacyjny'!E12&lt;&gt;'Zestawienie dokumentów'!I57,"Kwota niezgodna z danymi z zakładki &lt;Budżet porealizacyjny&gt;","")</f>
        <v/>
      </c>
    </row>
    <row r="58" spans="1:12" x14ac:dyDescent="0.25">
      <c r="A58" s="7" t="s">
        <v>94</v>
      </c>
      <c r="B58" s="68"/>
      <c r="C58" s="69"/>
      <c r="D58" s="71"/>
      <c r="E58" s="72"/>
      <c r="F58" s="71"/>
      <c r="G58" s="72"/>
      <c r="H58" s="18"/>
      <c r="I58" s="45"/>
      <c r="J58" s="18"/>
    </row>
    <row r="59" spans="1:12" x14ac:dyDescent="0.25">
      <c r="A59" s="7" t="s">
        <v>95</v>
      </c>
      <c r="B59" s="68"/>
      <c r="C59" s="69"/>
      <c r="D59" s="71"/>
      <c r="E59" s="72"/>
      <c r="F59" s="71"/>
      <c r="G59" s="72"/>
      <c r="H59" s="18"/>
      <c r="I59" s="45"/>
      <c r="J59" s="18"/>
    </row>
    <row r="60" spans="1:12" x14ac:dyDescent="0.25">
      <c r="A60" s="7" t="s">
        <v>96</v>
      </c>
      <c r="B60" s="68"/>
      <c r="C60" s="69"/>
      <c r="D60" s="71"/>
      <c r="E60" s="72"/>
      <c r="F60" s="71"/>
      <c r="G60" s="72"/>
      <c r="H60" s="18"/>
      <c r="I60" s="45"/>
      <c r="J60" s="18"/>
    </row>
    <row r="61" spans="1:12" x14ac:dyDescent="0.25">
      <c r="A61" s="7" t="s">
        <v>97</v>
      </c>
      <c r="B61" s="68"/>
      <c r="C61" s="69"/>
      <c r="D61" s="71"/>
      <c r="E61" s="72"/>
      <c r="F61" s="71"/>
      <c r="G61" s="72"/>
      <c r="H61" s="18"/>
      <c r="I61" s="45"/>
      <c r="J61" s="18"/>
      <c r="L61" s="92" t="s">
        <v>65</v>
      </c>
    </row>
    <row r="62" spans="1:12" ht="15" customHeight="1" x14ac:dyDescent="0.25">
      <c r="A62" s="46" t="s">
        <v>88</v>
      </c>
      <c r="B62" s="162" t="s">
        <v>112</v>
      </c>
      <c r="C62" s="163"/>
      <c r="D62" s="163"/>
      <c r="E62" s="163"/>
      <c r="F62" s="163"/>
      <c r="G62" s="163"/>
      <c r="H62" s="73">
        <f>SUM(H63:H69)</f>
        <v>0</v>
      </c>
      <c r="I62" s="47">
        <f t="shared" ref="I62:J62" si="0">SUBTOTAL(9,I63:I69)</f>
        <v>0</v>
      </c>
      <c r="J62" s="47">
        <f t="shared" si="0"/>
        <v>0</v>
      </c>
      <c r="L62" s="91" t="str">
        <f>IF('Budżet porealizacyjny'!E13&lt;&gt;'Zestawienie dokumentów'!I62,"Kwota niezgodna z danymi z zakładki &lt;Budżet porealizacyjny&gt;","")</f>
        <v/>
      </c>
    </row>
    <row r="63" spans="1:12" x14ac:dyDescent="0.25">
      <c r="A63" s="7" t="s">
        <v>98</v>
      </c>
      <c r="B63" s="68"/>
      <c r="C63" s="69"/>
      <c r="D63" s="71"/>
      <c r="E63" s="72"/>
      <c r="F63" s="71"/>
      <c r="G63" s="72"/>
      <c r="H63" s="18"/>
      <c r="I63" s="45"/>
      <c r="J63" s="18"/>
    </row>
    <row r="64" spans="1:12" x14ac:dyDescent="0.25">
      <c r="A64" s="7" t="s">
        <v>99</v>
      </c>
      <c r="B64" s="68"/>
      <c r="C64" s="69"/>
      <c r="D64" s="71"/>
      <c r="E64" s="72"/>
      <c r="F64" s="71"/>
      <c r="G64" s="72"/>
      <c r="H64" s="18"/>
      <c r="I64" s="45"/>
      <c r="J64" s="18"/>
    </row>
    <row r="65" spans="1:12" x14ac:dyDescent="0.25">
      <c r="A65" s="7" t="s">
        <v>100</v>
      </c>
      <c r="B65" s="68"/>
      <c r="C65" s="69"/>
      <c r="D65" s="71"/>
      <c r="E65" s="72"/>
      <c r="F65" s="71"/>
      <c r="G65" s="72"/>
      <c r="H65" s="18"/>
      <c r="I65" s="45"/>
      <c r="J65" s="18"/>
    </row>
    <row r="66" spans="1:12" x14ac:dyDescent="0.25">
      <c r="A66" s="7" t="s">
        <v>101</v>
      </c>
      <c r="B66" s="68"/>
      <c r="C66" s="69"/>
      <c r="D66" s="71"/>
      <c r="E66" s="72"/>
      <c r="F66" s="71"/>
      <c r="G66" s="72"/>
      <c r="H66" s="18"/>
      <c r="I66" s="45"/>
      <c r="J66" s="18"/>
    </row>
    <row r="67" spans="1:12" x14ac:dyDescent="0.25">
      <c r="A67" s="7" t="s">
        <v>136</v>
      </c>
      <c r="B67" s="68"/>
      <c r="C67" s="69"/>
      <c r="D67" s="71"/>
      <c r="E67" s="72"/>
      <c r="F67" s="71"/>
      <c r="G67" s="72"/>
      <c r="H67" s="18"/>
      <c r="I67" s="45"/>
      <c r="J67" s="18"/>
    </row>
    <row r="68" spans="1:12" x14ac:dyDescent="0.25">
      <c r="A68" s="7" t="s">
        <v>137</v>
      </c>
      <c r="B68" s="68"/>
      <c r="C68" s="69"/>
      <c r="D68" s="71"/>
      <c r="E68" s="72"/>
      <c r="F68" s="71"/>
      <c r="G68" s="72"/>
      <c r="H68" s="18"/>
      <c r="I68" s="45"/>
      <c r="J68" s="18"/>
    </row>
    <row r="69" spans="1:12" x14ac:dyDescent="0.25">
      <c r="A69" s="7" t="s">
        <v>148</v>
      </c>
      <c r="B69" s="68"/>
      <c r="C69" s="69"/>
      <c r="D69" s="71"/>
      <c r="E69" s="72"/>
      <c r="F69" s="71"/>
      <c r="G69" s="72"/>
      <c r="H69" s="18"/>
      <c r="I69" s="45"/>
      <c r="J69" s="18"/>
      <c r="L69" s="92" t="s">
        <v>66</v>
      </c>
    </row>
    <row r="70" spans="1:12" ht="27" customHeight="1" x14ac:dyDescent="0.25">
      <c r="A70" s="46" t="s">
        <v>90</v>
      </c>
      <c r="B70" s="164" t="s">
        <v>113</v>
      </c>
      <c r="C70" s="165"/>
      <c r="D70" s="165"/>
      <c r="E70" s="165"/>
      <c r="F70" s="165"/>
      <c r="G70" s="165"/>
      <c r="H70" s="73">
        <f>SUM(H71:H77)</f>
        <v>0</v>
      </c>
      <c r="I70" s="47">
        <f>SUBTOTAL(9,I71:I72)</f>
        <v>0</v>
      </c>
      <c r="J70" s="47">
        <f>SUBTOTAL(9,J71:J72)</f>
        <v>0</v>
      </c>
      <c r="L70" s="91" t="str">
        <f>IF('Budżet porealizacyjny'!E14&lt;&gt;'Zestawienie dokumentów'!I70,"Kwota niezgodna z danymi z zakładki &lt;Budżet porealizacyjny&gt;","")</f>
        <v/>
      </c>
    </row>
    <row r="71" spans="1:12" x14ac:dyDescent="0.25">
      <c r="A71" s="7" t="s">
        <v>102</v>
      </c>
      <c r="B71" s="68"/>
      <c r="C71" s="69"/>
      <c r="D71" s="71"/>
      <c r="E71" s="72"/>
      <c r="F71" s="71"/>
      <c r="G71" s="72"/>
      <c r="H71" s="18"/>
      <c r="I71" s="45"/>
      <c r="J71" s="18"/>
    </row>
    <row r="72" spans="1:12" x14ac:dyDescent="0.25">
      <c r="A72" s="7" t="s">
        <v>103</v>
      </c>
      <c r="B72" s="68"/>
      <c r="C72" s="69"/>
      <c r="D72" s="71"/>
      <c r="E72" s="72"/>
      <c r="F72" s="71"/>
      <c r="G72" s="72"/>
      <c r="H72" s="18"/>
      <c r="I72" s="45"/>
      <c r="J72" s="18"/>
      <c r="L72" s="92"/>
    </row>
    <row r="73" spans="1:12" x14ac:dyDescent="0.25">
      <c r="A73" s="7" t="s">
        <v>138</v>
      </c>
      <c r="B73" s="68"/>
      <c r="C73" s="69"/>
      <c r="D73" s="71"/>
      <c r="E73" s="72"/>
      <c r="F73" s="71"/>
      <c r="G73" s="72"/>
      <c r="H73" s="18"/>
      <c r="I73" s="45"/>
      <c r="J73" s="18"/>
    </row>
    <row r="74" spans="1:12" x14ac:dyDescent="0.25">
      <c r="A74" s="7" t="s">
        <v>139</v>
      </c>
      <c r="B74" s="68"/>
      <c r="C74" s="69"/>
      <c r="D74" s="71"/>
      <c r="E74" s="72"/>
      <c r="F74" s="71"/>
      <c r="G74" s="72"/>
      <c r="H74" s="18"/>
      <c r="I74" s="45"/>
      <c r="J74" s="18"/>
    </row>
    <row r="75" spans="1:12" x14ac:dyDescent="0.25">
      <c r="A75" s="7" t="s">
        <v>140</v>
      </c>
      <c r="B75" s="68"/>
      <c r="C75" s="69"/>
      <c r="D75" s="71"/>
      <c r="E75" s="72"/>
      <c r="F75" s="71"/>
      <c r="G75" s="72"/>
      <c r="H75" s="18"/>
      <c r="I75" s="45"/>
      <c r="J75" s="18"/>
      <c r="L75" s="92"/>
    </row>
    <row r="76" spans="1:12" x14ac:dyDescent="0.25">
      <c r="A76" s="7" t="s">
        <v>141</v>
      </c>
      <c r="B76" s="68"/>
      <c r="C76" s="69"/>
      <c r="D76" s="71"/>
      <c r="E76" s="72"/>
      <c r="F76" s="71"/>
      <c r="G76" s="72"/>
      <c r="H76" s="18"/>
      <c r="I76" s="45"/>
      <c r="J76" s="18"/>
    </row>
    <row r="77" spans="1:12" x14ac:dyDescent="0.25">
      <c r="A77" s="7" t="s">
        <v>149</v>
      </c>
      <c r="B77" s="68"/>
      <c r="C77" s="69"/>
      <c r="D77" s="71"/>
      <c r="E77" s="72"/>
      <c r="F77" s="71"/>
      <c r="G77" s="72"/>
      <c r="H77" s="18"/>
      <c r="I77" s="45"/>
      <c r="J77" s="18"/>
      <c r="L77" s="92" t="s">
        <v>67</v>
      </c>
    </row>
    <row r="78" spans="1:12" ht="15" customHeight="1" x14ac:dyDescent="0.25">
      <c r="A78" s="46" t="s">
        <v>91</v>
      </c>
      <c r="B78" s="162" t="s">
        <v>114</v>
      </c>
      <c r="C78" s="163"/>
      <c r="D78" s="163"/>
      <c r="E78" s="163"/>
      <c r="F78" s="163"/>
      <c r="G78" s="163"/>
      <c r="H78" s="73">
        <f>SUM(H79:H81)</f>
        <v>0</v>
      </c>
      <c r="I78" s="47">
        <f>SUBTOTAL(9,I79:I81)</f>
        <v>0</v>
      </c>
      <c r="J78" s="47">
        <f>SUBTOTAL(9,J79:J81)</f>
        <v>0</v>
      </c>
      <c r="L78" s="91" t="str">
        <f>IF('Budżet porealizacyjny'!E15&lt;&gt;'Zestawienie dokumentów'!I78,"Kwota niezgodna z danymi z zakładki &lt;Budżet porealizacyjny&gt;","")</f>
        <v/>
      </c>
    </row>
    <row r="79" spans="1:12" x14ac:dyDescent="0.25">
      <c r="A79" s="7" t="s">
        <v>104</v>
      </c>
      <c r="B79" s="68"/>
      <c r="C79" s="69"/>
      <c r="D79" s="71"/>
      <c r="E79" s="72"/>
      <c r="F79" s="71"/>
      <c r="G79" s="72"/>
      <c r="H79" s="18"/>
      <c r="I79" s="45"/>
      <c r="J79" s="18"/>
    </row>
    <row r="80" spans="1:12" x14ac:dyDescent="0.25">
      <c r="A80" s="7" t="s">
        <v>150</v>
      </c>
      <c r="B80" s="68"/>
      <c r="C80" s="69"/>
      <c r="D80" s="71"/>
      <c r="E80" s="72"/>
      <c r="F80" s="71"/>
      <c r="G80" s="72"/>
      <c r="H80" s="18"/>
      <c r="I80" s="45"/>
      <c r="J80" s="18"/>
      <c r="L80" s="93"/>
    </row>
    <row r="81" spans="1:12" x14ac:dyDescent="0.25">
      <c r="A81" s="7" t="s">
        <v>151</v>
      </c>
      <c r="B81" s="68"/>
      <c r="C81" s="69"/>
      <c r="D81" s="71"/>
      <c r="E81" s="72"/>
      <c r="F81" s="71"/>
      <c r="G81" s="72"/>
      <c r="H81" s="18"/>
      <c r="I81" s="45"/>
      <c r="J81" s="18"/>
      <c r="L81" s="92" t="s">
        <v>67</v>
      </c>
    </row>
    <row r="82" spans="1:12" ht="15.75" customHeight="1" x14ac:dyDescent="0.25">
      <c r="A82" s="46" t="s">
        <v>92</v>
      </c>
      <c r="B82" s="162" t="s">
        <v>115</v>
      </c>
      <c r="C82" s="163"/>
      <c r="D82" s="163"/>
      <c r="E82" s="163"/>
      <c r="F82" s="163"/>
      <c r="G82" s="163"/>
      <c r="H82" s="73">
        <f>SUM(H83:H86)</f>
        <v>0</v>
      </c>
      <c r="I82" s="47">
        <f>SUBTOTAL(9,I83:I86)</f>
        <v>0</v>
      </c>
      <c r="J82" s="47">
        <f>SUBTOTAL(9,J83:J86)</f>
        <v>0</v>
      </c>
      <c r="L82" s="91" t="str">
        <f>IF('Budżet porealizacyjny'!E16&lt;&gt;'Zestawienie dokumentów'!I82,"Kwota niezgodna z danymi z zakładki &lt;Budżet porealizacyjny&gt;","")</f>
        <v/>
      </c>
    </row>
    <row r="83" spans="1:12" x14ac:dyDescent="0.25">
      <c r="A83" s="7" t="s">
        <v>105</v>
      </c>
      <c r="B83" s="68"/>
      <c r="C83" s="69"/>
      <c r="D83" s="71"/>
      <c r="E83" s="72"/>
      <c r="F83" s="71"/>
      <c r="G83" s="72"/>
      <c r="H83" s="18"/>
      <c r="I83" s="45"/>
      <c r="J83" s="18"/>
      <c r="L83" s="91" t="str">
        <f>IF(I82&gt;5%*I96,"Koszty promocji projektu nie mogą przekroczyć 5% sumy kwoty wydatkowanej ze środków IMIT.","")</f>
        <v/>
      </c>
    </row>
    <row r="84" spans="1:12" x14ac:dyDescent="0.25">
      <c r="A84" s="7" t="s">
        <v>106</v>
      </c>
      <c r="B84" s="68"/>
      <c r="C84" s="69"/>
      <c r="D84" s="71"/>
      <c r="E84" s="72"/>
      <c r="F84" s="71"/>
      <c r="G84" s="72"/>
      <c r="H84" s="18"/>
      <c r="I84" s="45"/>
      <c r="J84" s="18"/>
    </row>
    <row r="85" spans="1:12" x14ac:dyDescent="0.25">
      <c r="A85" s="7" t="s">
        <v>142</v>
      </c>
      <c r="B85" s="68"/>
      <c r="C85" s="69"/>
      <c r="D85" s="71"/>
      <c r="E85" s="72"/>
      <c r="F85" s="71"/>
      <c r="G85" s="72"/>
      <c r="H85" s="18"/>
      <c r="I85" s="45"/>
      <c r="J85" s="18"/>
    </row>
    <row r="86" spans="1:12" x14ac:dyDescent="0.25">
      <c r="A86" s="7" t="s">
        <v>143</v>
      </c>
      <c r="B86" s="68"/>
      <c r="C86" s="69"/>
      <c r="D86" s="71"/>
      <c r="E86" s="72"/>
      <c r="F86" s="71"/>
      <c r="G86" s="72"/>
      <c r="H86" s="18"/>
      <c r="I86" s="45"/>
      <c r="J86" s="18"/>
      <c r="L86" s="92" t="s">
        <v>65</v>
      </c>
    </row>
    <row r="87" spans="1:12" ht="15" customHeight="1" x14ac:dyDescent="0.25">
      <c r="A87" s="46" t="s">
        <v>93</v>
      </c>
      <c r="B87" s="162" t="s">
        <v>116</v>
      </c>
      <c r="C87" s="163"/>
      <c r="D87" s="163"/>
      <c r="E87" s="163"/>
      <c r="F87" s="163"/>
      <c r="G87" s="163"/>
      <c r="H87" s="73">
        <f>SUM(H88:H91)</f>
        <v>0</v>
      </c>
      <c r="I87" s="47">
        <f>SUBTOTAL(9,I88:I91)</f>
        <v>0</v>
      </c>
      <c r="J87" s="47">
        <f>SUBTOTAL(9,J88:J91)</f>
        <v>0</v>
      </c>
      <c r="L87" s="91" t="str">
        <f>IF('Budżet porealizacyjny'!E17&lt;&gt;'Zestawienie dokumentów'!I87,"Kwota niezgodna z danymi z zakładki &lt;Budżet porealizacyjny&gt;","")</f>
        <v/>
      </c>
    </row>
    <row r="88" spans="1:12" x14ac:dyDescent="0.25">
      <c r="A88" s="7" t="s">
        <v>107</v>
      </c>
      <c r="B88" s="68"/>
      <c r="C88" s="69"/>
      <c r="D88" s="71"/>
      <c r="E88" s="72"/>
      <c r="F88" s="71"/>
      <c r="G88" s="72"/>
      <c r="H88" s="18"/>
      <c r="I88" s="45"/>
      <c r="J88" s="18"/>
    </row>
    <row r="89" spans="1:12" x14ac:dyDescent="0.25">
      <c r="A89" s="7" t="s">
        <v>108</v>
      </c>
      <c r="B89" s="68"/>
      <c r="C89" s="69"/>
      <c r="D89" s="71"/>
      <c r="E89" s="72"/>
      <c r="F89" s="71"/>
      <c r="G89" s="72"/>
      <c r="H89" s="18"/>
      <c r="I89" s="45"/>
      <c r="J89" s="18"/>
    </row>
    <row r="90" spans="1:12" x14ac:dyDescent="0.25">
      <c r="A90" s="7" t="s">
        <v>109</v>
      </c>
      <c r="B90" s="68"/>
      <c r="C90" s="69"/>
      <c r="D90" s="71"/>
      <c r="E90" s="72"/>
      <c r="F90" s="71"/>
      <c r="G90" s="72"/>
      <c r="H90" s="18"/>
      <c r="I90" s="45"/>
      <c r="J90" s="18"/>
    </row>
    <row r="91" spans="1:12" x14ac:dyDescent="0.25">
      <c r="A91" s="7" t="s">
        <v>110</v>
      </c>
      <c r="B91" s="68"/>
      <c r="C91" s="69"/>
      <c r="D91" s="71"/>
      <c r="E91" s="72"/>
      <c r="F91" s="71"/>
      <c r="G91" s="72"/>
      <c r="H91" s="18"/>
      <c r="I91" s="45"/>
      <c r="J91" s="18"/>
      <c r="L91" s="92" t="s">
        <v>66</v>
      </c>
    </row>
    <row r="92" spans="1:12" x14ac:dyDescent="0.25">
      <c r="A92" s="46" t="s">
        <v>168</v>
      </c>
      <c r="B92" s="162" t="s">
        <v>169</v>
      </c>
      <c r="C92" s="163"/>
      <c r="D92" s="163"/>
      <c r="E92" s="163"/>
      <c r="F92" s="163"/>
      <c r="G92" s="163"/>
      <c r="H92" s="73">
        <f>SUM(H93:H95)</f>
        <v>0</v>
      </c>
      <c r="I92" s="47">
        <f>SUBTOTAL(9,I93:I95)</f>
        <v>0</v>
      </c>
      <c r="J92" s="47">
        <f>SUBTOTAL(9,J93:J95)</f>
        <v>0</v>
      </c>
      <c r="L92" s="92"/>
    </row>
    <row r="93" spans="1:12" x14ac:dyDescent="0.25">
      <c r="A93" s="166" t="s">
        <v>170</v>
      </c>
      <c r="B93" s="68"/>
      <c r="C93" s="69"/>
      <c r="D93" s="71"/>
      <c r="E93" s="72"/>
      <c r="F93" s="71"/>
      <c r="G93" s="72"/>
      <c r="H93" s="18"/>
      <c r="I93" s="45"/>
      <c r="J93" s="18"/>
      <c r="L93" s="92"/>
    </row>
    <row r="94" spans="1:12" x14ac:dyDescent="0.25">
      <c r="A94" s="166" t="s">
        <v>171</v>
      </c>
      <c r="B94" s="68"/>
      <c r="C94" s="69"/>
      <c r="D94" s="71"/>
      <c r="E94" s="72"/>
      <c r="F94" s="71"/>
      <c r="G94" s="72"/>
      <c r="H94" s="18"/>
      <c r="I94" s="45"/>
      <c r="J94" s="18"/>
      <c r="L94" s="92"/>
    </row>
    <row r="95" spans="1:12" ht="15.75" thickBot="1" x14ac:dyDescent="0.3">
      <c r="A95" s="166" t="s">
        <v>172</v>
      </c>
      <c r="B95" s="68"/>
      <c r="C95" s="69"/>
      <c r="D95" s="71"/>
      <c r="E95" s="72"/>
      <c r="F95" s="71"/>
      <c r="G95" s="72"/>
      <c r="H95" s="18"/>
      <c r="I95" s="45"/>
      <c r="J95" s="18"/>
      <c r="L95" s="92"/>
    </row>
    <row r="96" spans="1:12" ht="15.75" thickBot="1" x14ac:dyDescent="0.3">
      <c r="A96" s="48"/>
      <c r="B96" s="167" t="s">
        <v>14</v>
      </c>
      <c r="C96" s="168"/>
      <c r="D96" s="168"/>
      <c r="E96" s="168"/>
      <c r="F96" s="168"/>
      <c r="G96" s="168"/>
      <c r="H96" s="169">
        <f>H87+H82+H78+H70+H62+H57+H50+H44+H30+H7+H92</f>
        <v>0</v>
      </c>
      <c r="I96" s="170">
        <f>I7+I30+I44+I50+I57+I87+I82+I78+I70+I62+I92</f>
        <v>0</v>
      </c>
      <c r="J96" s="170">
        <f>J7+J30+J44+J50+J87+J82+J78+J70+J62+J57+J92</f>
        <v>0</v>
      </c>
      <c r="L96" s="91" t="str">
        <f>IF('Budżet porealizacyjny'!E19&lt;&gt;'Zestawienie dokumentów'!I96,"Kwota niezgodna z danymi z zakładki &lt;Budżet porealizacyjny&gt;","")</f>
        <v/>
      </c>
    </row>
    <row r="97" spans="1:12" x14ac:dyDescent="0.25">
      <c r="A97" s="9"/>
      <c r="B97" s="9"/>
      <c r="C97" s="10"/>
      <c r="D97" s="10"/>
      <c r="E97" s="10"/>
      <c r="F97" s="10"/>
      <c r="G97" s="10"/>
      <c r="H97" s="77"/>
      <c r="I97" s="10"/>
      <c r="J97" s="10"/>
      <c r="L97" s="94"/>
    </row>
    <row r="98" spans="1:12" ht="60" customHeight="1" x14ac:dyDescent="0.25"/>
    <row r="99" spans="1:12" x14ac:dyDescent="0.25">
      <c r="D99" s="135" t="s">
        <v>36</v>
      </c>
      <c r="E99" s="135"/>
      <c r="F99" s="135" t="s">
        <v>36</v>
      </c>
      <c r="G99" s="135"/>
      <c r="H99" s="60"/>
      <c r="I99" s="12"/>
      <c r="J99" s="12"/>
    </row>
    <row r="100" spans="1:12" x14ac:dyDescent="0.25">
      <c r="D100" s="136" t="s">
        <v>31</v>
      </c>
      <c r="E100" s="136"/>
      <c r="F100" s="136" t="s">
        <v>29</v>
      </c>
      <c r="G100" s="136"/>
      <c r="H100" s="60"/>
      <c r="I100" s="13"/>
      <c r="J100" s="13"/>
    </row>
  </sheetData>
  <sheetProtection algorithmName="SHA-512" hashValue="7kvXlNmrW2A7REYf7z1WWjMJh15wyFrLe51ZMeqU9sVp7k6NDNnHgzXLW5mooNUWKp1Ls+DyDXg9PNDNOvyv7Q==" saltValue="gBxSknTm2c91mic8LUTE6g==" spinCount="100000" sheet="1" objects="1" scenarios="1" insertRows="0" deleteRows="0"/>
  <mergeCells count="23">
    <mergeCell ref="B92:G92"/>
    <mergeCell ref="D99:E99"/>
    <mergeCell ref="F99:G99"/>
    <mergeCell ref="D100:E100"/>
    <mergeCell ref="F100:G100"/>
    <mergeCell ref="D4:H4"/>
    <mergeCell ref="D5:H5"/>
    <mergeCell ref="B62:G62"/>
    <mergeCell ref="B70:G70"/>
    <mergeCell ref="B78:G78"/>
    <mergeCell ref="B82:G82"/>
    <mergeCell ref="B87:G87"/>
    <mergeCell ref="B7:G7"/>
    <mergeCell ref="B30:G30"/>
    <mergeCell ref="B44:G44"/>
    <mergeCell ref="B50:G50"/>
    <mergeCell ref="B57:G57"/>
    <mergeCell ref="A1:E1"/>
    <mergeCell ref="F1:G1"/>
    <mergeCell ref="A2:B2"/>
    <mergeCell ref="C2:E2"/>
    <mergeCell ref="A3:B3"/>
    <mergeCell ref="C3:E3"/>
  </mergeCells>
  <dataValidations count="6">
    <dataValidation type="decimal" operator="greaterThanOrEqual" allowBlank="1" showInputMessage="1" showErrorMessage="1" error="Podaj liczbę, większą lub równą zero." sqref="H45:H49 H58:H61 J51:J56 H79:H81 H83:H86 J58:J61 H51:H56 J71:J77 J79:J81 J83:J86 D45:D49 H63:H69 J45:J49 H71:H77 I64:I69 J63:J69 J93:J95 J88:J91 H88:H91 H93:H95 H8:H29 J8:J29 H31:H43 J31:J43" xr:uid="{00000000-0002-0000-0200-000000000000}">
      <formula1>0</formula1>
    </dataValidation>
    <dataValidation type="date" operator="greaterThanOrEqual" allowBlank="1" showInputMessage="1" showErrorMessage="1" errorTitle="Błąd" error="Podaj właściwą datę." prompt="Datę proszę wprowadzić w formacie RRRR-MM-DD, np. 2017-09-01." sqref="G45:G49 G58:G61 G51:G56 G63:G69 G79:G81 G83:G86 G71:G77 E45:E49 E51:E56 E58:E61 E63:E69 E71:E77 E79:E81 E83:E86 G93:G95 G88:G91 E88:E91 E93:E95 E8:E29 G8:G29 E31:E43 G31:G43" xr:uid="{00000000-0002-0000-0200-000001000000}">
      <formula1>42736</formula1>
    </dataValidation>
    <dataValidation type="decimal" operator="lessThanOrEqual" allowBlank="1" showInputMessage="1" showErrorMessage="1" error="Kwota wydatkowana ze środków IMiT nie moze byc większa niz kwota dokumentu brutto" sqref="I71:I77 I79:I81 I83:I86 I63 I58:I61 I45:I49 I88:I91 I93:I95 I8:I29 I31:I43" xr:uid="{00000000-0002-0000-0200-000002000000}">
      <formula1>H8</formula1>
    </dataValidation>
    <dataValidation type="decimal" operator="lessThanOrEqual" allowBlank="1" showInputMessage="1" showErrorMessage="1" error="Kwota wydatkowana ze środków IMiT nie moze byc większa niz kwota dokumentu brutto" sqref="I51:I56" xr:uid="{00000000-0002-0000-0200-000004000000}">
      <formula1>0</formula1>
    </dataValidation>
    <dataValidation operator="greaterThanOrEqual" allowBlank="1" showInputMessage="1" error="Podaj liczbę, większą lub równą zero." sqref="F45:F49 F51:F56 F58:F61 F63:F69 F71:F77 F79:F81 F83:F86 F88:F91 F93:F95 D8:D29 F8:F29 D31:D43 F31:F43" xr:uid="{E8EC81F8-53D8-416A-ACCC-0B0A63ECEE78}"/>
    <dataValidation operator="greaterThanOrEqual" allowBlank="1" showInputMessage="1" showErrorMessage="1" error="Podaj liczbę, większą lub równą zero." sqref="D51:D56 D58:D61 D63:D69 D71:D77 D79:D81 D83:D86 D88:D91 D93:D95" xr:uid="{83EB4FC4-BBA6-4B14-9BC5-D5FA91834443}"/>
  </dataValidations>
  <pageMargins left="0.7" right="0.7" top="0.75" bottom="0.75" header="0.3" footer="0.3"/>
  <pageSetup paperSize="9" scale="83" orientation="landscape" r:id="rId1"/>
  <rowBreaks count="2" manualBreakCount="2">
    <brk id="29" max="9" man="1"/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Formularz rozliczenia</vt:lpstr>
      <vt:lpstr>Budżet porealizacyjny</vt:lpstr>
      <vt:lpstr>Zestawienie dokumentów</vt:lpstr>
      <vt:lpstr>'Budżet porealizacyjny'!Obszar_wydruku</vt:lpstr>
      <vt:lpstr>'Formularz rozliczenia'!Obszar_wydruku</vt:lpstr>
      <vt:lpstr>'Zestawienie dokumentów'!Obszar_wydruku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Anna Čemeljić</cp:lastModifiedBy>
  <cp:lastPrinted>2018-02-13T15:51:27Z</cp:lastPrinted>
  <dcterms:created xsi:type="dcterms:W3CDTF">2015-10-05T10:54:37Z</dcterms:created>
  <dcterms:modified xsi:type="dcterms:W3CDTF">2018-12-04T12:43:40Z</dcterms:modified>
</cp:coreProperties>
</file>